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rs.Dorrrimanesh\dargah\tarkhis\1399\"/>
    </mc:Choice>
  </mc:AlternateContent>
  <bookViews>
    <workbookView xWindow="0" yWindow="0" windowWidth="15360" windowHeight="7050" tabRatio="432" activeTab="1"/>
  </bookViews>
  <sheets>
    <sheet name=" موسسات ترخیص کالا" sheetId="39" r:id="rId1"/>
    <sheet name="فهرست جداول" sheetId="38" r:id="rId2"/>
    <sheet name="خلاصه نتایج" sheetId="37" r:id="rId3"/>
    <sheet name="T1" sheetId="26" r:id="rId4"/>
    <sheet name="T2" sheetId="36" r:id="rId5"/>
    <sheet name="T3" sheetId="35" r:id="rId6"/>
    <sheet name="T4" sheetId="34" r:id="rId7"/>
    <sheet name="T5" sheetId="33" r:id="rId8"/>
    <sheet name="T6" sheetId="32" r:id="rId9"/>
    <sheet name="T7" sheetId="31" r:id="rId10"/>
    <sheet name="T8" sheetId="30" r:id="rId11"/>
    <sheet name="T9" sheetId="29" r:id="rId12"/>
    <sheet name="T10" sheetId="28" r:id="rId13"/>
    <sheet name="T11" sheetId="27" r:id="rId14"/>
  </sheets>
  <definedNames>
    <definedName name="_xlnm._FilterDatabase" localSheetId="5" hidden="1">'T3'!$A$4:$D$35</definedName>
  </definedNames>
  <calcPr calcId="152511"/>
</workbook>
</file>

<file path=xl/calcChain.xml><?xml version="1.0" encoding="utf-8"?>
<calcChain xmlns="http://schemas.openxmlformats.org/spreadsheetml/2006/main">
  <c r="C5" i="34" l="1"/>
  <c r="D5" i="34"/>
  <c r="B36" i="34"/>
  <c r="B35" i="34"/>
  <c r="B34" i="34"/>
  <c r="B33" i="34"/>
  <c r="B32" i="34"/>
  <c r="B31" i="34"/>
  <c r="B30" i="34"/>
  <c r="B29" i="34"/>
  <c r="B5" i="33" l="1"/>
  <c r="B6" i="33"/>
  <c r="B6" i="35" l="1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C4" i="36"/>
  <c r="D4" i="36"/>
  <c r="B5" i="35"/>
  <c r="C4" i="35"/>
  <c r="D4" i="35"/>
  <c r="B27" i="34"/>
  <c r="B5" i="30"/>
  <c r="B6" i="30"/>
  <c r="B7" i="30"/>
  <c r="B8" i="30"/>
  <c r="B9" i="30"/>
  <c r="B10" i="30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7" i="30"/>
  <c r="B26" i="30"/>
  <c r="B28" i="30"/>
  <c r="B29" i="30"/>
  <c r="B30" i="30"/>
  <c r="B31" i="30"/>
  <c r="B32" i="30"/>
  <c r="B33" i="30"/>
  <c r="B34" i="30"/>
  <c r="B35" i="30"/>
  <c r="E4" i="36"/>
  <c r="B35" i="31"/>
  <c r="B25" i="27" l="1"/>
  <c r="B27" i="27"/>
  <c r="B26" i="27"/>
  <c r="B28" i="27"/>
  <c r="B29" i="27"/>
  <c r="B30" i="27"/>
  <c r="B31" i="27"/>
  <c r="B32" i="27"/>
  <c r="B33" i="27"/>
  <c r="B34" i="27"/>
  <c r="B35" i="27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16" i="28"/>
  <c r="B17" i="28"/>
  <c r="B18" i="28"/>
  <c r="B19" i="28"/>
  <c r="B20" i="28"/>
  <c r="B21" i="28"/>
  <c r="B22" i="28"/>
  <c r="B23" i="28"/>
  <c r="B24" i="28"/>
  <c r="B25" i="28"/>
  <c r="B27" i="28"/>
  <c r="B26" i="28"/>
  <c r="B28" i="28"/>
  <c r="B29" i="28"/>
  <c r="B30" i="28"/>
  <c r="B31" i="28"/>
  <c r="B32" i="28"/>
  <c r="B33" i="28"/>
  <c r="B34" i="28"/>
  <c r="B35" i="28"/>
  <c r="B23" i="33"/>
  <c r="B25" i="33"/>
  <c r="B27" i="33"/>
  <c r="B26" i="33"/>
  <c r="B28" i="33"/>
  <c r="B29" i="33"/>
  <c r="B30" i="33"/>
  <c r="B31" i="33"/>
  <c r="B32" i="33"/>
  <c r="B33" i="33"/>
  <c r="B34" i="33"/>
  <c r="B35" i="33"/>
  <c r="B35" i="32"/>
  <c r="B34" i="32"/>
  <c r="B33" i="32"/>
  <c r="B32" i="32"/>
  <c r="B31" i="32"/>
  <c r="B30" i="32"/>
  <c r="B29" i="32"/>
  <c r="B28" i="32"/>
  <c r="B26" i="32"/>
  <c r="B27" i="32"/>
  <c r="B25" i="32"/>
  <c r="B25" i="31"/>
  <c r="B27" i="31"/>
  <c r="B26" i="31"/>
  <c r="B28" i="31"/>
  <c r="B29" i="31"/>
  <c r="B30" i="31"/>
  <c r="B31" i="31"/>
  <c r="B32" i="31"/>
  <c r="B33" i="31"/>
  <c r="B34" i="31"/>
  <c r="L4" i="27" l="1"/>
  <c r="K4" i="27"/>
  <c r="J4" i="27"/>
  <c r="I4" i="27"/>
  <c r="H4" i="27"/>
  <c r="G4" i="27"/>
  <c r="F4" i="27"/>
  <c r="E4" i="27"/>
  <c r="D4" i="27"/>
  <c r="C4" i="27"/>
  <c r="H4" i="28"/>
  <c r="G4" i="28"/>
  <c r="F4" i="28"/>
  <c r="E4" i="28"/>
  <c r="D4" i="28"/>
  <c r="C4" i="28"/>
  <c r="N4" i="30"/>
  <c r="M4" i="30"/>
  <c r="L4" i="30"/>
  <c r="K4" i="30"/>
  <c r="J4" i="30"/>
  <c r="I4" i="30"/>
  <c r="H4" i="30"/>
  <c r="G4" i="30"/>
  <c r="F4" i="30"/>
  <c r="E4" i="30"/>
  <c r="D4" i="30"/>
  <c r="C4" i="30"/>
  <c r="AK4" i="31"/>
  <c r="AJ4" i="31"/>
  <c r="AI4" i="31"/>
  <c r="AH4" i="31"/>
  <c r="AG4" i="31"/>
  <c r="AF4" i="31"/>
  <c r="AE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O4" i="31"/>
  <c r="N4" i="31"/>
  <c r="M4" i="31"/>
  <c r="L4" i="31"/>
  <c r="K4" i="31"/>
  <c r="J4" i="31"/>
  <c r="I4" i="31"/>
  <c r="H4" i="31"/>
  <c r="G4" i="31"/>
  <c r="F4" i="31"/>
  <c r="E4" i="31"/>
  <c r="D4" i="31"/>
  <c r="C4" i="31"/>
  <c r="C4" i="32"/>
  <c r="D4" i="32"/>
  <c r="E4" i="32"/>
  <c r="F4" i="32"/>
  <c r="G4" i="32"/>
  <c r="H4" i="32"/>
  <c r="I4" i="32"/>
  <c r="J4" i="32"/>
  <c r="K4" i="32"/>
  <c r="L4" i="32"/>
  <c r="M4" i="32"/>
  <c r="N4" i="32"/>
  <c r="O4" i="32"/>
  <c r="P4" i="32"/>
  <c r="Q4" i="32"/>
  <c r="C4" i="33"/>
  <c r="D4" i="33"/>
  <c r="E4" i="33"/>
  <c r="F4" i="33"/>
  <c r="G4" i="33"/>
  <c r="H4" i="33"/>
  <c r="I4" i="33"/>
  <c r="J4" i="33"/>
  <c r="K4" i="33"/>
  <c r="L4" i="33"/>
  <c r="M4" i="33"/>
  <c r="N4" i="33"/>
  <c r="O4" i="33"/>
  <c r="P4" i="33"/>
  <c r="Q4" i="33"/>
  <c r="R4" i="33"/>
  <c r="S4" i="33"/>
  <c r="T4" i="33"/>
  <c r="U4" i="33"/>
  <c r="V4" i="33"/>
  <c r="W4" i="33"/>
  <c r="X4" i="33"/>
  <c r="Y4" i="33"/>
  <c r="Z4" i="33"/>
  <c r="AA4" i="33"/>
  <c r="AB4" i="33"/>
  <c r="AC4" i="33"/>
  <c r="AD4" i="33"/>
  <c r="AE4" i="33"/>
  <c r="AF4" i="33"/>
  <c r="AG4" i="33"/>
  <c r="AH4" i="33"/>
  <c r="AI4" i="33"/>
  <c r="AJ4" i="33"/>
  <c r="AK4" i="33"/>
  <c r="AL4" i="33"/>
  <c r="AM4" i="33"/>
  <c r="AN4" i="33"/>
  <c r="AO4" i="33"/>
  <c r="AP4" i="33"/>
  <c r="AQ4" i="33"/>
  <c r="AR4" i="33"/>
  <c r="AS4" i="33"/>
  <c r="B7" i="34" l="1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8" i="34"/>
  <c r="B25" i="36"/>
  <c r="B27" i="36"/>
  <c r="B26" i="36"/>
  <c r="B28" i="36"/>
  <c r="B29" i="36"/>
  <c r="B30" i="36"/>
  <c r="B31" i="36"/>
  <c r="B32" i="36"/>
  <c r="B33" i="36"/>
  <c r="B34" i="36"/>
  <c r="B35" i="36"/>
  <c r="B6" i="36"/>
  <c r="B7" i="36"/>
  <c r="B8" i="36"/>
  <c r="B9" i="36"/>
  <c r="B10" i="36"/>
  <c r="B11" i="36"/>
  <c r="B12" i="36"/>
  <c r="B13" i="36"/>
  <c r="B14" i="36"/>
  <c r="B15" i="36"/>
  <c r="B16" i="36"/>
  <c r="B17" i="36"/>
  <c r="B18" i="36"/>
  <c r="B19" i="36"/>
  <c r="B20" i="36"/>
  <c r="B21" i="36"/>
  <c r="B22" i="36"/>
  <c r="B23" i="36"/>
  <c r="B24" i="36"/>
  <c r="E26" i="26"/>
  <c r="E28" i="26"/>
  <c r="E27" i="26"/>
  <c r="E29" i="26"/>
  <c r="E30" i="26"/>
  <c r="E31" i="26"/>
  <c r="E32" i="26"/>
  <c r="E33" i="26"/>
  <c r="E34" i="26"/>
  <c r="E35" i="26"/>
  <c r="E36" i="26"/>
  <c r="C5" i="26"/>
  <c r="D5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6" i="26"/>
  <c r="B5" i="26"/>
  <c r="E5" i="26" l="1"/>
  <c r="B6" i="31" l="1"/>
  <c r="B7" i="31"/>
  <c r="B8" i="31"/>
  <c r="B9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4" i="33"/>
  <c r="B4" i="33" l="1"/>
  <c r="B5" i="27"/>
  <c r="B15" i="28"/>
  <c r="B14" i="28"/>
  <c r="B13" i="28"/>
  <c r="B12" i="28"/>
  <c r="B11" i="28"/>
  <c r="B10" i="28"/>
  <c r="B9" i="28"/>
  <c r="B8" i="28"/>
  <c r="B7" i="28"/>
  <c r="B6" i="28"/>
  <c r="B5" i="28"/>
  <c r="B14" i="29"/>
  <c r="B13" i="29"/>
  <c r="B12" i="29"/>
  <c r="B11" i="29"/>
  <c r="B10" i="29"/>
  <c r="B9" i="29"/>
  <c r="B8" i="29"/>
  <c r="B7" i="29"/>
  <c r="B6" i="29"/>
  <c r="B5" i="29"/>
  <c r="H4" i="29"/>
  <c r="G4" i="29"/>
  <c r="F4" i="29"/>
  <c r="E4" i="29"/>
  <c r="D4" i="29"/>
  <c r="C4" i="29"/>
  <c r="B5" i="31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6" i="34"/>
  <c r="B5" i="36"/>
  <c r="B4" i="36" s="1"/>
  <c r="B5" i="34" l="1"/>
  <c r="B4" i="31"/>
  <c r="B4" i="27"/>
  <c r="B4" i="28"/>
  <c r="B4" i="30"/>
  <c r="B4" i="32"/>
  <c r="B4" i="29"/>
  <c r="B4" i="35" l="1"/>
</calcChain>
</file>

<file path=xl/connections.xml><?xml version="1.0" encoding="utf-8"?>
<connections xmlns="http://schemas.openxmlformats.org/spreadsheetml/2006/main">
  <connection id="1" odcFile="C:\Users\m_fatahi\Documents\My Data Sources\192.168.8.35 HN99ForTables ZZ_HN99_FlatFile_SortFields.odc" keepAlive="1" name="192.168.8.35 HN99ForTables ZZ_HN99_FlatFile_SortFields11" type="5" refreshedVersion="3" background="1" saveData="1">
    <dbPr connection="Provider=SQLOLEDB.1;Persist Security Info=True;User ID=sa;Initial Catalog=HN99ForTables;Data Source=192.168.8.35;Use Procedure for Prepare=1;Auto Translate=True;Packet Size=4096;Workstation ID=DTS-TEST;Use Encryption for Data=False;Tag with column collation when possible=False" command="&quot;HN99ForTables&quot;.&quot;dbo&quot;.&quot;ZZ_HN99_FlatFile_SortFields&quot;" commandType="3"/>
  </connection>
</connections>
</file>

<file path=xl/sharedStrings.xml><?xml version="1.0" encoding="utf-8"?>
<sst xmlns="http://schemas.openxmlformats.org/spreadsheetml/2006/main" count="548" uniqueCount="161">
  <si>
    <t>خريد يا تحصيل</t>
  </si>
  <si>
    <t>فروش يا انتقال</t>
  </si>
  <si>
    <t>مرکزي</t>
  </si>
  <si>
    <t>گلستان</t>
  </si>
  <si>
    <t>گيلان</t>
  </si>
  <si>
    <t>البرز</t>
  </si>
  <si>
    <t>مازندران</t>
  </si>
  <si>
    <t>تهران</t>
  </si>
  <si>
    <t>آذربايجان شرقي</t>
  </si>
  <si>
    <t>زنجان</t>
  </si>
  <si>
    <t>آذربايجان غربي</t>
  </si>
  <si>
    <t>کرمانشاه</t>
  </si>
  <si>
    <t>خوزستان</t>
  </si>
  <si>
    <t>فارس</t>
  </si>
  <si>
    <t>كرمان</t>
  </si>
  <si>
    <t>يزد</t>
  </si>
  <si>
    <t>خراسان رضوئ</t>
  </si>
  <si>
    <t>بوشهر</t>
  </si>
  <si>
    <t>اصفهان</t>
  </si>
  <si>
    <t>سيستان وبلوچستان</t>
  </si>
  <si>
    <t>كردستان</t>
  </si>
  <si>
    <t>ايلام</t>
  </si>
  <si>
    <t>كهگيلويه وبويراحمد</t>
  </si>
  <si>
    <t>سمنان</t>
  </si>
  <si>
    <t>هرمزگان</t>
  </si>
  <si>
    <t>اردبيل</t>
  </si>
  <si>
    <t>قم</t>
  </si>
  <si>
    <t>قزوين</t>
  </si>
  <si>
    <t>خراسان شمالي</t>
  </si>
  <si>
    <t>خراسان جنوبي</t>
  </si>
  <si>
    <t>عوارض</t>
  </si>
  <si>
    <t xml:space="preserve">نوشت افزار، كاغذ و فرم‌هاي چاپي، </t>
  </si>
  <si>
    <t>روزنامه ،نشريات و مطبوعات</t>
  </si>
  <si>
    <t>لوازم بسته‌بندي</t>
  </si>
  <si>
    <t>آب</t>
  </si>
  <si>
    <t>برق</t>
  </si>
  <si>
    <t>گاز طبیعی</t>
  </si>
  <si>
    <t>سایر سوخت‌ها (گازوییل، نفت، بنزین و...)</t>
  </si>
  <si>
    <t>هزینه‌های پستی</t>
  </si>
  <si>
    <t xml:space="preserve"> مخابراتی (تلفن، فاکس و...)</t>
  </si>
  <si>
    <t>پرداختي بابت ارتباطات اينترنتي  (Dialup، ADSL، Wireless، Wimax و ...)</t>
  </si>
  <si>
    <t>هزینه‌های حمل و نقل</t>
  </si>
  <si>
    <t>بيمه‌هاي تجاري (وسیله‌ نقلیه، آتش سوزي و…)</t>
  </si>
  <si>
    <t xml:space="preserve">اجاره سالانه </t>
  </si>
  <si>
    <t>كرايه‌ي‏ وسايل نقليه</t>
  </si>
  <si>
    <t>كرايه‌ي‏ ماشين‌آلات و تجهيزات</t>
  </si>
  <si>
    <t>تعميرات جزیي ساختمان (خريد مواد و مصالح ساختماني و دستمزد)</t>
  </si>
  <si>
    <t>تعميرات جزیي وسايل نقليه (خريد لوازم يدكي و قطعات و دستمزد)</t>
  </si>
  <si>
    <t> تعميرات جزیي ماشين‌آلات و وسايل بادوام كار (خريد لوازم يدكي و قطعات و دستمزد)</t>
  </si>
  <si>
    <t>تعميرات جزیي تجهيزات رایانه‌ای (خريد لوازم يدكي و قطعات و دستمزد)</t>
  </si>
  <si>
    <t>تعميرات جزیي ساير اموال سرمايه‌اي (خريد مواد و ملزومات و دستمزد)</t>
  </si>
  <si>
    <t>هزينه‌هاي آبدارخانه، پذيرايي و تشريفات</t>
  </si>
  <si>
    <t>هزينه هاي كپي و زيراكس</t>
  </si>
  <si>
    <t>خدمات آموزشي</t>
  </si>
  <si>
    <t>خدمات حقوقی، حسابداري و حسابرسی</t>
  </si>
  <si>
    <t>خدمات نظافت و پاكيزگي</t>
  </si>
  <si>
    <t>آگهي و تبليغات</t>
  </si>
  <si>
    <t>هزينه‌هاي مربوط به فعاليت‌هاي انجام شده در ارتباط با تحقيق و توسعه</t>
  </si>
  <si>
    <t>حق عضويت</t>
  </si>
  <si>
    <t>سایر خدمات کسب و کار</t>
  </si>
  <si>
    <t xml:space="preserve">هزينه هاي نظافت  و سمپاشی </t>
  </si>
  <si>
    <t>ساير مواد و ملزومات مصرفي</t>
  </si>
  <si>
    <t>هزينه هاي بانكي (كارمزد، خريد دسته چك و...)</t>
  </si>
  <si>
    <t>پاداش پایان خدمت، ذخیره‌ مرخصی و بازخرید خدمت کارکنان</t>
  </si>
  <si>
    <t>استهلاك</t>
  </si>
  <si>
    <t>ماليات</t>
  </si>
  <si>
    <t>جريمه، خسارت و غرامت</t>
  </si>
  <si>
    <t>پرداخت‌هاي انتقالي (كمك به افراد و سازمان‌ها)</t>
  </si>
  <si>
    <t>باز پرداخت اصل و سود‌ وام (بانكي و غيربانكي)</t>
  </si>
  <si>
    <t>بازرسی کالا</t>
  </si>
  <si>
    <t>بسته بندی کالا</t>
  </si>
  <si>
    <t xml:space="preserve">کرایه ماشین آلات و تجهیزات </t>
  </si>
  <si>
    <t>کارمزد ترخیص کالا</t>
  </si>
  <si>
    <t xml:space="preserve">بار شماری و سنجش بار </t>
  </si>
  <si>
    <t xml:space="preserve">حمل و نقل </t>
  </si>
  <si>
    <t xml:space="preserve">مابه التفاوت خرید و فروش کالاها بدون تغییر شکل </t>
  </si>
  <si>
    <t>سود سپرده ی بانکی و ....</t>
  </si>
  <si>
    <t xml:space="preserve">خسارت و غرامت دریافتی </t>
  </si>
  <si>
    <t xml:space="preserve">یارانه و کمک های دریافتی از دولت </t>
  </si>
  <si>
    <t>کمک های دریافتی از سایر سازمان ها و ...</t>
  </si>
  <si>
    <t xml:space="preserve">وام دریافتی </t>
  </si>
  <si>
    <t>استان</t>
  </si>
  <si>
    <t>پرداختی بابت بازرسی کالا</t>
  </si>
  <si>
    <t>لرستان</t>
  </si>
  <si>
    <t>همدان</t>
  </si>
  <si>
    <t>جمع</t>
  </si>
  <si>
    <t>دارای فعاليت فرعي</t>
  </si>
  <si>
    <t>فاقد فعاليت فرعي</t>
  </si>
  <si>
    <t>کل</t>
  </si>
  <si>
    <t xml:space="preserve">فعالیت‌های بازرگانی </t>
  </si>
  <si>
    <t>کل کشور</t>
  </si>
  <si>
    <t>كاركنان مزد و حقوق بگير تمام وقت</t>
  </si>
  <si>
    <t>كاركنان مزد و حقوق بگير پاره وقت</t>
  </si>
  <si>
    <t>كاركنان بدون مزد و حقوق</t>
  </si>
  <si>
    <t xml:space="preserve">مرد </t>
  </si>
  <si>
    <t>زن</t>
  </si>
  <si>
    <t>جبران خدمات</t>
  </si>
  <si>
    <t>متوسط دستمزد ماهیانه‌ی یک  کارکن مزد و حقوق بگير</t>
  </si>
  <si>
    <t xml:space="preserve">حقوق و مزایا  </t>
  </si>
  <si>
    <t>سایر پرداختی‌ها
(نقدی و غیر نقدی)</t>
  </si>
  <si>
    <t>جبران خدمات پرداختی به کارکنان</t>
  </si>
  <si>
    <t>اجاره ساختمان</t>
  </si>
  <si>
    <t xml:space="preserve">سایر دریافتی‌ها  </t>
  </si>
  <si>
    <t>ساخت یا ایجاد توسط کارکنان</t>
  </si>
  <si>
    <t>تعميرات اساسی توسط کارکنان</t>
  </si>
  <si>
    <t>نوع سرمايه‌ي ثابت</t>
  </si>
  <si>
    <t>ساخت یا ایجاد توسط ديگران</t>
  </si>
  <si>
    <t>تعميرات اساسی توسط ديگران</t>
  </si>
  <si>
    <t xml:space="preserve">انواع ماشین الات و تجهیزات با کاربرد خاص </t>
  </si>
  <si>
    <t xml:space="preserve">ساختمان مسکونی  </t>
  </si>
  <si>
    <t xml:space="preserve">ساختمان غیرمسکونی </t>
  </si>
  <si>
    <t xml:space="preserve">وسایل نقلیه </t>
  </si>
  <si>
    <t>وسایل و تجهیزات مخابراتی و ارتباطی</t>
  </si>
  <si>
    <t xml:space="preserve">رایانه و تجهیزات وابسته به آن </t>
  </si>
  <si>
    <t xml:space="preserve">مبلمان و اثاث اداری </t>
  </si>
  <si>
    <t xml:space="preserve">سایر لوازم و تجهیزات بادوام اداری </t>
  </si>
  <si>
    <t xml:space="preserve">نرم افزار ها و بانک های اطلاعاتی </t>
  </si>
  <si>
    <t xml:space="preserve">سایر اموال سرمایه ای </t>
  </si>
  <si>
    <t xml:space="preserve">پرداختی به گمرک </t>
  </si>
  <si>
    <t xml:space="preserve">انبارداری </t>
  </si>
  <si>
    <t xml:space="preserve">سایر ستانده‌ها </t>
  </si>
  <si>
    <t>سایر پرداختي‌ها</t>
  </si>
  <si>
    <t xml:space="preserve">سایر مصارف واسطه </t>
  </si>
  <si>
    <t>1- موسسات ترخیص کالا برحسب انواع فعالیت‌‌های فرعی به‌تفكيك استان: 1398</t>
  </si>
  <si>
    <t xml:space="preserve">2- انواع كاركنان موسسات ترخیص کالا برحسب وضعیت مزد و حقوق بگيری و تمام وقت و پاره وقت بودن به‌تفكيك استان: 1398  </t>
  </si>
  <si>
    <t xml:space="preserve">3- انواع كاركنان موسسات ترخیص کالا برحسب جنس به‌تفكيك استان: 1398  </t>
  </si>
  <si>
    <t xml:space="preserve">4- جبران خدمات پرداختی به كاركنان مزد و حقوق بگیر موسسات ترخیص کالا به‌تفكيك استان 1398 </t>
  </si>
  <si>
    <t xml:space="preserve">5- انواع پرداختي‌هاي موسسات ترخیص کالا به‌تفكيك استان 1398    </t>
  </si>
  <si>
    <t xml:space="preserve">6- انواع دریافتي‌هاي موسسات ترخیص کالا به‌تفكيك استان 1398    </t>
  </si>
  <si>
    <t xml:space="preserve">7- انواع مصارف واسطه موسسات ترخیص کالا به‌تفكيك استان 1398    </t>
  </si>
  <si>
    <t xml:space="preserve">8- انواع ستانده‌هاي موسسات ترخیص کالا به‌تفكيك استان 1398    </t>
  </si>
  <si>
    <t>10- تشكيل سرمايه‌ي‌ ثابت موسسات ترخیص کالا برحسب نحوه‌ي‌ تشکیل سرمايه به‌تفكيك استان 1398</t>
  </si>
  <si>
    <t xml:space="preserve">11- تشكيل سرمايه‌ي‌ ثابت موسسات ترخیص کالا برحسب نوع سرمايه‌ي ثابت به‌تفكيك استان 1398    </t>
  </si>
  <si>
    <t xml:space="preserve">9- تشكيل سرمايه‌ي‌ ثابت موسسات ترخیص کالا برحسب نوع سرمايه‌ي ثابت و نحوه‌ي‌ تشکیل آن: 1398        </t>
  </si>
  <si>
    <t>چهارمحال و بختیاری</t>
  </si>
  <si>
    <t>جدول 1</t>
  </si>
  <si>
    <t>جدول 2</t>
  </si>
  <si>
    <t>جدول 3</t>
  </si>
  <si>
    <t>جدول 4</t>
  </si>
  <si>
    <t>جدول 5</t>
  </si>
  <si>
    <t>جدول 6</t>
  </si>
  <si>
    <t>جدول 7</t>
  </si>
  <si>
    <t>جدول 8</t>
  </si>
  <si>
    <t>جدول 9</t>
  </si>
  <si>
    <t>جدول 11</t>
  </si>
  <si>
    <t>بازگشت به فهرست</t>
  </si>
  <si>
    <t>-</t>
  </si>
  <si>
    <t xml:space="preserve">طرح آمارگیری از موسسات ترخیص کالا - اجرای 1399 </t>
  </si>
  <si>
    <t>موسسات ترخیص کالا برحسب انواع فعالیت‌‌های فرعی به‌تفكيك استان: 1398</t>
  </si>
  <si>
    <t>انواع كاركنان موسسات ترخیص کالا برحسب وضعیت مزد و حقوق بگيری و تمام وقت و پاره وقت بودن به‌تفكيك استان: 1398</t>
  </si>
  <si>
    <t>انواع كاركنان موسسات ترخیص کالا برحسب جنس به‌تفكيك استان: 1398</t>
  </si>
  <si>
    <t xml:space="preserve">جبران خدمات پرداختی به كاركنان مزد و حقوق بگیر موسسات ترخیص کالا به‌تفكيك استان 1398 </t>
  </si>
  <si>
    <t xml:space="preserve">انواع پرداختي‌هاي موسسات ترخیص کالا به‌تفكيك استان 1398    </t>
  </si>
  <si>
    <t xml:space="preserve">انواع دریافتي‌هاي موسسات ترخیص کالا به‌تفكيك استان 1398    </t>
  </si>
  <si>
    <t xml:space="preserve"> انواع مصارف واسطه موسسات ترخیص کالا به‌تفكيك استان 1398 </t>
  </si>
  <si>
    <t xml:space="preserve">انواع ستانده‌هاي موسسات ترخیص کالا به‌تفكيك استان 1398   </t>
  </si>
  <si>
    <t xml:space="preserve">تشكيل سرمايه‌ي‌ ثابت موسسات ترخیص کالا برحسب نوع سرمايه‌ي ثابت و نحوه‌ي‌ تشکیل آن: 1398    </t>
  </si>
  <si>
    <t xml:space="preserve"> تشكيل سرمايه‌ي‌ ثابت موسسات ترخیص کالا برحسب نحوه‌ي‌ تشکیل سرمايه به‌تفكيك استان 1398</t>
  </si>
  <si>
    <t xml:space="preserve">تشكيل سرمايه‌ي‌ ثابت موسسات ترخیص کالا برحسب نوع سرمايه‌ي ثابت به‌تفكيك استان 1398    </t>
  </si>
  <si>
    <t>جدول 10</t>
  </si>
  <si>
    <t>نتايج آمارگیری از موسسات ترخیص کالا - اجرای 1399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</si>
</sst>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u/>
      <sz val="10"/>
      <color indexed="12"/>
      <name val="MS Sans Serif"/>
      <family val="2"/>
      <charset val="178"/>
    </font>
    <font>
      <sz val="10"/>
      <color theme="1"/>
      <name val="Tahoma"/>
      <family val="2"/>
    </font>
    <font>
      <sz val="10"/>
      <name val="Tahoma"/>
      <family val="2"/>
    </font>
    <font>
      <b/>
      <shadow/>
      <sz val="12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b/>
      <sz val="10"/>
      <color theme="1"/>
      <name val="Tahoma"/>
      <family val="2"/>
    </font>
    <font>
      <u/>
      <sz val="10"/>
      <color indexed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Fill="1"/>
    <xf numFmtId="0" fontId="5" fillId="0" borderId="9" xfId="0" applyFont="1" applyFill="1" applyBorder="1" applyAlignment="1">
      <alignment horizontal="right"/>
    </xf>
    <xf numFmtId="0" fontId="5" fillId="0" borderId="9" xfId="0" applyFont="1" applyFill="1" applyBorder="1"/>
    <xf numFmtId="0" fontId="6" fillId="0" borderId="8" xfId="1" applyFont="1" applyFill="1" applyBorder="1" applyAlignment="1">
      <alignment horizontal="right"/>
    </xf>
    <xf numFmtId="3" fontId="2" fillId="0" borderId="0" xfId="0" applyNumberFormat="1" applyFont="1"/>
    <xf numFmtId="0" fontId="7" fillId="0" borderId="0" xfId="0" applyFont="1" applyFill="1" applyAlignment="1">
      <alignment readingOrder="2"/>
    </xf>
    <xf numFmtId="0" fontId="7" fillId="0" borderId="0" xfId="0" applyFont="1" applyFill="1" applyAlignment="1">
      <alignment horizontal="center" vertical="center" wrapText="1" readingOrder="2"/>
    </xf>
    <xf numFmtId="0" fontId="7" fillId="0" borderId="1" xfId="0" applyFont="1" applyFill="1" applyBorder="1" applyAlignment="1">
      <alignment horizontal="center" vertical="center" readingOrder="2"/>
    </xf>
    <xf numFmtId="1" fontId="7" fillId="0" borderId="1" xfId="0" applyNumberFormat="1" applyFont="1" applyFill="1" applyBorder="1" applyAlignment="1">
      <alignment horizontal="center" vertical="center" readingOrder="2"/>
    </xf>
    <xf numFmtId="0" fontId="7" fillId="0" borderId="0" xfId="0" applyFont="1" applyFill="1" applyAlignment="1">
      <alignment horizontal="center" vertical="center" readingOrder="2"/>
    </xf>
    <xf numFmtId="0" fontId="7" fillId="0" borderId="1" xfId="0" applyFont="1" applyFill="1" applyBorder="1" applyAlignment="1">
      <alignment horizontal="right" vertical="center" readingOrder="2"/>
    </xf>
    <xf numFmtId="1" fontId="2" fillId="0" borderId="1" xfId="0" applyNumberFormat="1" applyFont="1" applyFill="1" applyBorder="1" applyAlignment="1">
      <alignment horizontal="center" vertical="center" readingOrder="2"/>
    </xf>
    <xf numFmtId="0" fontId="7" fillId="2" borderId="1" xfId="0" applyFont="1" applyFill="1" applyBorder="1" applyAlignment="1">
      <alignment horizontal="center" vertical="center" wrapText="1" readingOrder="2"/>
    </xf>
    <xf numFmtId="1" fontId="7" fillId="0" borderId="1" xfId="0" applyNumberFormat="1" applyFont="1" applyFill="1" applyBorder="1" applyAlignment="1">
      <alignment horizontal="right" vertical="center" readingOrder="2"/>
    </xf>
    <xf numFmtId="164" fontId="7" fillId="0" borderId="0" xfId="0" applyNumberFormat="1" applyFont="1" applyFill="1" applyAlignment="1">
      <alignment readingOrder="2"/>
    </xf>
    <xf numFmtId="1" fontId="7" fillId="0" borderId="1" xfId="0" applyNumberFormat="1" applyFont="1" applyFill="1" applyBorder="1" applyAlignment="1">
      <alignment readingOrder="2"/>
    </xf>
    <xf numFmtId="1" fontId="2" fillId="0" borderId="1" xfId="0" applyNumberFormat="1" applyFont="1" applyFill="1" applyBorder="1" applyAlignment="1">
      <alignment readingOrder="2"/>
    </xf>
    <xf numFmtId="3" fontId="7" fillId="0" borderId="1" xfId="0" applyNumberFormat="1" applyFont="1" applyFill="1" applyBorder="1" applyAlignment="1">
      <alignment readingOrder="2"/>
    </xf>
    <xf numFmtId="3" fontId="2" fillId="0" borderId="1" xfId="0" applyNumberFormat="1" applyFont="1" applyFill="1" applyBorder="1" applyAlignment="1">
      <alignment readingOrder="2"/>
    </xf>
    <xf numFmtId="3" fontId="2" fillId="0" borderId="1" xfId="0" applyNumberFormat="1" applyFont="1" applyFill="1" applyBorder="1" applyAlignment="1">
      <alignment horizontal="right" readingOrder="2"/>
    </xf>
    <xf numFmtId="0" fontId="7" fillId="0" borderId="2" xfId="0" applyFont="1" applyFill="1" applyBorder="1" applyAlignment="1">
      <alignment horizontal="right" vertical="center" readingOrder="2"/>
    </xf>
    <xf numFmtId="3" fontId="7" fillId="0" borderId="2" xfId="0" applyNumberFormat="1" applyFont="1" applyFill="1" applyBorder="1" applyAlignment="1">
      <alignment vertical="center" readingOrder="2"/>
    </xf>
    <xf numFmtId="0" fontId="7" fillId="0" borderId="2" xfId="0" applyFont="1" applyFill="1" applyBorder="1" applyAlignment="1">
      <alignment vertical="center" readingOrder="2"/>
    </xf>
    <xf numFmtId="3" fontId="2" fillId="0" borderId="1" xfId="0" applyNumberFormat="1" applyFont="1" applyFill="1" applyBorder="1" applyAlignment="1">
      <alignment vertical="center" readingOrder="2"/>
    </xf>
    <xf numFmtId="3" fontId="7" fillId="0" borderId="0" xfId="0" applyNumberFormat="1" applyFont="1" applyFill="1" applyAlignment="1">
      <alignment readingOrder="2"/>
    </xf>
    <xf numFmtId="0" fontId="7" fillId="2" borderId="4" xfId="0" applyFont="1" applyFill="1" applyBorder="1" applyAlignment="1">
      <alignment horizontal="center" vertical="center" wrapText="1" readingOrder="2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 readingOrder="2"/>
    </xf>
    <xf numFmtId="0" fontId="4" fillId="0" borderId="8" xfId="0" applyFont="1" applyFill="1" applyBorder="1" applyAlignment="1">
      <alignment horizontal="center" vertical="center" readingOrder="2"/>
    </xf>
    <xf numFmtId="0" fontId="4" fillId="0" borderId="9" xfId="0" applyFont="1" applyFill="1" applyBorder="1" applyAlignment="1">
      <alignment horizontal="center" vertical="center" readingOrder="2"/>
    </xf>
    <xf numFmtId="0" fontId="7" fillId="2" borderId="3" xfId="0" applyFont="1" applyFill="1" applyBorder="1" applyAlignment="1">
      <alignment horizontal="center" vertical="center" wrapText="1" readingOrder="2"/>
    </xf>
    <xf numFmtId="0" fontId="7" fillId="2" borderId="7" xfId="0" applyFont="1" applyFill="1" applyBorder="1" applyAlignment="1">
      <alignment horizontal="center" vertical="center" wrapText="1" readingOrder="2"/>
    </xf>
    <xf numFmtId="1" fontId="8" fillId="0" borderId="0" xfId="1" quotePrefix="1" applyNumberFormat="1" applyFont="1" applyFill="1" applyBorder="1" applyAlignment="1">
      <alignment horizontal="right" vertical="center" readingOrder="2"/>
    </xf>
    <xf numFmtId="0" fontId="7" fillId="2" borderId="4" xfId="0" applyFont="1" applyFill="1" applyBorder="1" applyAlignment="1">
      <alignment horizontal="center" vertical="center" wrapText="1" readingOrder="2"/>
    </xf>
    <xf numFmtId="0" fontId="7" fillId="2" borderId="6" xfId="0" applyFont="1" applyFill="1" applyBorder="1" applyAlignment="1">
      <alignment horizontal="center" vertical="center" wrapText="1" readingOrder="2"/>
    </xf>
    <xf numFmtId="0" fontId="7" fillId="0" borderId="2" xfId="0" applyFont="1" applyFill="1" applyBorder="1" applyAlignment="1">
      <alignment horizontal="right" vertical="center" wrapText="1" readingOrder="2"/>
    </xf>
    <xf numFmtId="0" fontId="7" fillId="0" borderId="2" xfId="0" applyFont="1" applyFill="1" applyBorder="1" applyAlignment="1">
      <alignment horizontal="right" vertical="center" readingOrder="2"/>
    </xf>
    <xf numFmtId="0" fontId="7" fillId="2" borderId="5" xfId="0" applyFont="1" applyFill="1" applyBorder="1" applyAlignment="1">
      <alignment horizontal="center" vertical="center" wrapText="1" readingOrder="2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CCFF"/>
      <color rgb="FF66FF33"/>
      <color rgb="FF00FFFF"/>
      <color rgb="FFCC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8439150</xdr:colOff>
      <xdr:row>9</xdr:row>
      <xdr:rowOff>28576</xdr:rowOff>
    </xdr:to>
    <xdr:sp macro="" textlink="">
      <xdr:nvSpPr>
        <xdr:cNvPr id="4" name="TextBox 3"/>
        <xdr:cNvSpPr txBox="1"/>
      </xdr:nvSpPr>
      <xdr:spPr>
        <a:xfrm>
          <a:off x="9986476725" y="828675"/>
          <a:ext cx="9067800" cy="2886076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1" eaLnBrk="1" fontAlgn="auto" latinLnBrk="0" hangingPunct="1">
            <a:lnSpc>
              <a:spcPct val="150000"/>
            </a:lnSpc>
            <a:spcAft>
              <a:spcPts val="0"/>
            </a:spcAft>
          </a:pP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  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مركز آمار ايران در آبان‌ماه سال 1399،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«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طرح آمارگيري از موسسات ترخیص کالا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» از مجموعه «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طرح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‌‌های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آمارگيري از کارگاه‌های حمل‌ونقل کشور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»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را با هدف تأمين داده‌هاي مورد نياز تهيه‎ی حساب ‌هاي ملي و منطقه‌اي سال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1398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بخش حمل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‌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ونقل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در فعاليت مربوط به این کارگاه‌ها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اجرا در آورد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 پيش از اين نيز، مركز آمار ايران در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سال‌هاي 1383، 1387، 1391 و 1394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طرح آمارگيري از موسسات ترخیص کالا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را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به اجرا درآورده بود. </a:t>
          </a:r>
          <a:endParaRPr lang="en-US" sz="10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1">
            <a:lnSpc>
              <a:spcPct val="150000"/>
            </a:lnSpc>
            <a:spcAft>
              <a:spcPts val="0"/>
            </a:spcAft>
          </a:pPr>
          <a:r>
            <a:rPr lang="fa-IR" sz="1000" b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تعاریف مفاهیم: </a:t>
          </a:r>
        </a:p>
        <a:p>
          <a:pPr rtl="1">
            <a:lnSpc>
              <a:spcPct val="150000"/>
            </a:lnSpc>
            <a:spcAft>
              <a:spcPts val="0"/>
            </a:spcAft>
          </a:pP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در اجرای سال 1399 این طرح، 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نحوه‌ی جمع‌آوری اطلاعات به صورت مراجعه‌ی حضوری و با استفاده از پرسشنامه بوده است.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در پرسشنامه طرح، اصطلاحات گوناگوني به كار رفته است. برخی از تعاریف مفاهیم این طرح عبارتند از: </a:t>
          </a:r>
        </a:p>
        <a:p>
          <a:pPr marL="285750" lvl="0" indent="-285750" algn="r" rtl="1">
            <a:lnSpc>
              <a:spcPct val="150000"/>
            </a:lnSpc>
            <a:spcAft>
              <a:spcPts val="0"/>
            </a:spcAft>
            <a:buFont typeface="Wingdings" panose="05000000000000000000" pitchFamily="2" charset="2"/>
            <a:buChar char="ü"/>
          </a:pPr>
          <a:r>
            <a:rPr lang="fa-IR" sz="1000" b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كارگاه: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مكان يا قسمتي از مكان است كه در آن فعاليت اقتصادي مستمر و منظمي انجام مي‌گيرد.</a:t>
          </a:r>
        </a:p>
        <a:p>
          <a:pPr marL="285750" lvl="0" indent="-285750" algn="r" rtl="1">
            <a:lnSpc>
              <a:spcPct val="150000"/>
            </a:lnSpc>
            <a:spcAft>
              <a:spcPts val="0"/>
            </a:spcAft>
            <a:buFont typeface="Wingdings" panose="05000000000000000000" pitchFamily="2" charset="2"/>
            <a:buChar char="ü"/>
          </a:pPr>
          <a:r>
            <a:rPr lang="fa-IR" sz="1000" b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فعاليت اقتصادي: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فعاليتي است كه منجر به توليد كالا يا ارائه‌ي خدمت مي‌شود.</a:t>
          </a:r>
        </a:p>
        <a:p>
          <a:pPr marL="285750" lvl="0" indent="-285750" algn="r" rtl="1">
            <a:lnSpc>
              <a:spcPct val="150000"/>
            </a:lnSpc>
            <a:spcAft>
              <a:spcPts val="0"/>
            </a:spcAft>
            <a:buFont typeface="Wingdings" panose="05000000000000000000" pitchFamily="2" charset="2"/>
            <a:buChar char="ü"/>
          </a:pPr>
          <a:r>
            <a:rPr lang="fa-IR" sz="1000" b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مؤسسه‌ي ترخيص كالا: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كارگاهي است كه با واردكنندگان كالا قرارداد مي‌بندد تا كالاهاي آن‌ها را از گمرك ترخيص كند و بر اساس نوع و ارزش كالاي ترخيص شده اجرت دريافت مي‌كند.   </a:t>
          </a:r>
        </a:p>
        <a:p>
          <a:pPr marL="285750" marR="0" lvl="0" indent="-28575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ü"/>
            <a:tabLst/>
            <a:defRPr/>
          </a:pPr>
          <a:r>
            <a:rPr lang="ar-SA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دريافتي بابت ترخيص كالا</a:t>
          </a:r>
          <a:r>
            <a:rPr kumimoji="0" lang="fa-IR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: </a:t>
          </a:r>
          <a:r>
            <a:rPr lang="ar-SA" sz="1000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مبلغي را كه مؤسسه‌ي ترخيص كالا</a:t>
          </a:r>
          <a:r>
            <a:rPr lang="fa-IR" sz="1000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ar-SA" sz="1000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بابت ترخيص كالاهاي افراد حقيقي و حقوقي، از آنان دريافت مي‌كند</a:t>
          </a:r>
          <a:r>
            <a:rPr kumimoji="0" lang="fa-IR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13</xdr:col>
      <xdr:colOff>609599</xdr:colOff>
      <xdr:row>27</xdr:row>
      <xdr:rowOff>0</xdr:rowOff>
    </xdr:to>
    <xdr:sp macro="" textlink="">
      <xdr:nvSpPr>
        <xdr:cNvPr id="2" name="TextBox 1"/>
        <xdr:cNvSpPr txBox="1"/>
      </xdr:nvSpPr>
      <xdr:spPr>
        <a:xfrm>
          <a:off x="9979152001" y="9525"/>
          <a:ext cx="9677399" cy="436245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rtl="1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1100" b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خلاصه </a:t>
          </a:r>
          <a:r>
            <a:rPr lang="fa-IR" sz="1100" b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نتایج </a:t>
          </a:r>
          <a:r>
            <a:rPr lang="ar-SA" sz="1100" b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طرح آمارگيري از «موسسات ترخیص کالا»</a:t>
          </a:r>
          <a:endParaRPr lang="en-US" sz="1100" b="1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indent="0" algn="ctr" defTabSz="914400" rtl="1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a-IR" sz="1100" b="1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indent="0" defTabSz="914400" rtl="1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1" eaLnBrk="1" fontAlgn="auto" latinLnBrk="0" hangingPunct="1"/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تعمیم نتایج طرح مزبور به کل جامعه‌‌ی آماری نشان می‌دهد:</a:t>
          </a:r>
          <a:endParaRPr lang="en-US" sz="10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285750" lvl="0" indent="-285750" algn="r" rtl="1">
            <a:buFont typeface="Arial" panose="020B0604020202020204" pitchFamily="34" charset="0"/>
            <a:buChar char="•"/>
          </a:pP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در سال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1398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تعداد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1042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موسس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ه‌ی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ترخیص کالا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در کل کشور به فعاليت اشتغال داشته‌اند. </a:t>
          </a:r>
          <a:endParaRPr lang="fa-IR" sz="10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285750" lvl="0" indent="-285750" algn="r" rtl="1">
            <a:buFont typeface="Arial" panose="020B0604020202020204" pitchFamily="34" charset="0"/>
            <a:buChar char="•"/>
          </a:pP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تعداد كاركنان این کارگاه‌ها (موسسات ترخیص کالا)،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4673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نفر بوده است که نشان می‌دهد به‌طور متوسط در هر کارگاه، حدود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4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نفر مشغول به‌کار بوده‌اند. از این تعداد کارکن،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75.2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درصد کارکن مزدوحقوق بگیر و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24.8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درصد کارکن بدون مزدوحقوق بوده‌اند.</a:t>
          </a:r>
          <a:endParaRPr lang="en-US" sz="10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285750" lvl="0" indent="-285750" algn="r" rtl="1">
            <a:buFont typeface="Arial" panose="020B0604020202020204" pitchFamily="34" charset="0"/>
            <a:buChar char="•"/>
          </a:pP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در دوره‌ی موردنظر، جبران خدمات كاركنان موسسات ترخیص کالا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حدود 1187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ميليارد ريال بوده که نشان می‌دهد، پرداختي ماهانه به هر كاركن مزد و حقوق‌بگير اين كارگاه‌ها به طور متوسط،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28.1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ميليون ريال بوده است.</a:t>
          </a:r>
          <a:endParaRPr lang="en-US" sz="10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285750" lvl="0" indent="-285750" algn="r" rtl="1">
            <a:buFont typeface="Arial" panose="020B0604020202020204" pitchFamily="34" charset="0"/>
            <a:buChar char="•"/>
          </a:pP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ارزش مصارف واسطه‎ی سال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1398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موسسات ترخیص کالا،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719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ميليارد ‌ريال مي‌باشد. از اين رقم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41.2 درصد بابت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پرداختی به گمرک،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7.9 درصد پرداختی بابت بازرسی کالا، 1.9 درصد پرداختی بابت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نوشت افزار، كاغذ و فرم‌هاي چاپي، روزنامه، نشريات و مطبوعات و لوازم بسته‌بندي،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6.3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درصد پرداختي بابت آب، برق، گاز طبیعی و سایر سوخت‌ها،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6.1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درصد پرداختي بابت هزینه‌های حمل‌ونقل و ارتباطات،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1.7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درصد پرداختي بابت بيمه‌هاي تجاري (سرقت و آتش‌سوزي و...)،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22.9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درصد پرداختي بابت اجاره ساختمان،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2.2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درصد پرداختي بابت تعميرات جزیي اموال سرمايه‌اي و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9.8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درصد مربوط به سایر مصارف واسطه  بوده ‌است. بر‌اين‌اساس به‌طور متوسط‌ ارزش مصارف واسطه‎ی هر يك از اين كارگاه‌ها، بالغ بر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690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ميليون ريال بوده ‌است.</a:t>
          </a:r>
          <a:endParaRPr lang="en-US" sz="10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285750" lvl="0" indent="-285750" algn="r" rtl="1">
            <a:buFont typeface="Arial" panose="020B0604020202020204" pitchFamily="34" charset="0"/>
            <a:buChar char="•"/>
          </a:pP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ارزش ستانده‎های سال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1398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موسسات ترخیص کالا،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بیش از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2921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ميليارد ‌ريال مي‌باشد. از اين رقم،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73.8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درصد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«کارمزد دریافتی</a:t>
          </a:r>
          <a:r>
            <a:rPr lang="fa-IR" sz="1000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بابت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ترخیص کالا»، 9.0 درصد دریافتی بابت «انبارداری، بار شماری و سنجش بار،</a:t>
          </a:r>
          <a:r>
            <a:rPr lang="fa-IR" sz="1000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بازرسی و بست‌بندی کالا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»، 15.1 درصد دریافتی بابت حمل‌ونقل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و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2.1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درصد مربوط به سایر ستانده‌ها بوده ‌است. بر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‌اين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‌اساس به‌طور متوسط‌ ارزش ستانده‌هاي هر يك از اين كارگاه‌ها،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حدود 2804 میلیون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ريال بوده ‌است.</a:t>
          </a:r>
          <a:endParaRPr lang="en-US" sz="10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285750" lvl="0" indent="-285750" algn="r" rtl="1">
            <a:buFont typeface="Arial" panose="020B0604020202020204" pitchFamily="34" charset="0"/>
            <a:buChar char="•"/>
          </a:pP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بر پایه‌ی اطلاعات حاصل از اجراي اين طرح در دوره‌ی مورد بررسي، ارزش افزوده‎ی موسسات ترخیص کالا،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2202</a:t>
          </a:r>
          <a:r>
            <a:rPr lang="fa-IR" sz="1000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ميليارد ‌ريال مي‌باشد و نشان می‎دهد ارزش افزوده‎ی هریک از اين كارگاه‌ها،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2114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ميليون ‌ريال بوده كه نسبت به نتایج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اجرای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دوره‌ی قبل (سال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1394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)، </a:t>
          </a:r>
          <a:r>
            <a:rPr lang="fa-IR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2.1 </a:t>
          </a:r>
          <a:r>
            <a:rPr lang="ar-SA" sz="1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برابر شده است.</a:t>
          </a:r>
          <a:endParaRPr lang="en-US" sz="10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rightToLeft="1" zoomScaleNormal="100" workbookViewId="0">
      <selection activeCell="D6" sqref="D6"/>
    </sheetView>
  </sheetViews>
  <sheetFormatPr defaultRowHeight="32.25" customHeight="1" x14ac:dyDescent="0.2"/>
  <cols>
    <col min="1" max="1" width="9.42578125" style="2" customWidth="1"/>
    <col min="2" max="2" width="126.7109375" style="2" customWidth="1"/>
    <col min="3" max="16384" width="9.140625" style="2"/>
  </cols>
  <sheetData>
    <row r="1" spans="1:10" ht="32.25" customHeight="1" x14ac:dyDescent="0.2">
      <c r="B1" s="28"/>
      <c r="C1" s="28"/>
      <c r="D1" s="28"/>
      <c r="E1" s="28"/>
      <c r="F1" s="28"/>
      <c r="G1" s="28"/>
      <c r="H1" s="28"/>
      <c r="I1" s="28"/>
      <c r="J1" s="28"/>
    </row>
    <row r="2" spans="1:10" ht="32.25" customHeight="1" x14ac:dyDescent="0.2">
      <c r="A2" s="29" t="s">
        <v>147</v>
      </c>
      <c r="B2" s="29"/>
    </row>
  </sheetData>
  <mergeCells count="2">
    <mergeCell ref="B1:J1"/>
    <mergeCell ref="A2:B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5"/>
  <sheetViews>
    <sheetView rightToLeft="1" workbookViewId="0">
      <selection activeCell="A5" sqref="A5"/>
    </sheetView>
  </sheetViews>
  <sheetFormatPr defaultRowHeight="22.5" customHeight="1" x14ac:dyDescent="0.2"/>
  <cols>
    <col min="1" max="1" width="24.85546875" style="7" customWidth="1"/>
    <col min="2" max="37" width="21.85546875" style="7" customWidth="1"/>
    <col min="38" max="38" width="12" style="7" bestFit="1" customWidth="1"/>
    <col min="39" max="39" width="21.85546875" style="7" bestFit="1" customWidth="1"/>
    <col min="40" max="40" width="13.85546875" style="7" bestFit="1" customWidth="1"/>
    <col min="41" max="41" width="12" style="7" bestFit="1" customWidth="1"/>
    <col min="42" max="42" width="21.85546875" style="7" bestFit="1" customWidth="1"/>
    <col min="43" max="43" width="13.85546875" style="7" bestFit="1" customWidth="1"/>
    <col min="44" max="44" width="12" style="7" bestFit="1" customWidth="1"/>
    <col min="45" max="45" width="21.85546875" style="7" bestFit="1" customWidth="1"/>
    <col min="46" max="46" width="13.85546875" style="7" bestFit="1" customWidth="1"/>
    <col min="47" max="47" width="12" style="7" bestFit="1" customWidth="1"/>
    <col min="48" max="48" width="21.85546875" style="7" bestFit="1" customWidth="1"/>
    <col min="49" max="49" width="13.85546875" style="7" bestFit="1" customWidth="1"/>
    <col min="50" max="50" width="20.7109375" style="7" bestFit="1" customWidth="1"/>
    <col min="51" max="51" width="13.85546875" style="7" bestFit="1" customWidth="1"/>
    <col min="52" max="52" width="12" style="7" bestFit="1" customWidth="1"/>
    <col min="53" max="53" width="21.85546875" style="7" bestFit="1" customWidth="1"/>
    <col min="54" max="54" width="13.85546875" style="7" bestFit="1" customWidth="1"/>
    <col min="55" max="55" width="21.85546875" style="7" bestFit="1" customWidth="1"/>
    <col min="56" max="56" width="13.85546875" style="7" bestFit="1" customWidth="1"/>
    <col min="57" max="57" width="21.85546875" style="7" bestFit="1" customWidth="1"/>
    <col min="58" max="58" width="13.85546875" style="7" bestFit="1" customWidth="1"/>
    <col min="59" max="59" width="12" style="7" bestFit="1" customWidth="1"/>
    <col min="60" max="60" width="21.85546875" style="7" bestFit="1" customWidth="1"/>
    <col min="61" max="61" width="13.85546875" style="7" bestFit="1" customWidth="1"/>
    <col min="62" max="62" width="12" style="7" bestFit="1" customWidth="1"/>
    <col min="63" max="63" width="21.85546875" style="7" bestFit="1" customWidth="1"/>
    <col min="64" max="64" width="13.85546875" style="7" bestFit="1" customWidth="1"/>
    <col min="65" max="65" width="21.85546875" style="7" bestFit="1" customWidth="1"/>
    <col min="66" max="66" width="13.85546875" style="7" bestFit="1" customWidth="1"/>
    <col min="67" max="67" width="12" style="7" bestFit="1" customWidth="1"/>
    <col min="68" max="68" width="21.85546875" style="7" bestFit="1" customWidth="1"/>
    <col min="69" max="69" width="13.85546875" style="7" bestFit="1" customWidth="1"/>
    <col min="70" max="70" width="12" style="7" bestFit="1" customWidth="1"/>
    <col min="71" max="71" width="21.85546875" style="7" bestFit="1" customWidth="1"/>
    <col min="72" max="72" width="12.85546875" style="7" bestFit="1" customWidth="1"/>
    <col min="73" max="73" width="11" style="7" bestFit="1" customWidth="1"/>
    <col min="74" max="74" width="21.85546875" style="7" bestFit="1" customWidth="1"/>
    <col min="75" max="75" width="13.85546875" style="7" bestFit="1" customWidth="1"/>
    <col min="76" max="76" width="12" style="7" bestFit="1" customWidth="1"/>
    <col min="77" max="77" width="21.85546875" style="7" bestFit="1" customWidth="1"/>
    <col min="78" max="78" width="13.85546875" style="7" bestFit="1" customWidth="1"/>
    <col min="79" max="79" width="12" style="7" bestFit="1" customWidth="1"/>
    <col min="80" max="80" width="21.85546875" style="7" bestFit="1" customWidth="1"/>
    <col min="81" max="81" width="13.85546875" style="7" bestFit="1" customWidth="1"/>
    <col min="82" max="82" width="12" style="7" bestFit="1" customWidth="1"/>
    <col min="83" max="83" width="21.85546875" style="7" bestFit="1" customWidth="1"/>
    <col min="84" max="84" width="13.85546875" style="7" bestFit="1" customWidth="1"/>
    <col min="85" max="85" width="12" style="7" bestFit="1" customWidth="1"/>
    <col min="86" max="86" width="21.85546875" style="7" bestFit="1" customWidth="1"/>
    <col min="87" max="87" width="13.85546875" style="7" bestFit="1" customWidth="1"/>
    <col min="88" max="88" width="12" style="7" bestFit="1" customWidth="1"/>
    <col min="89" max="89" width="21.85546875" style="7" bestFit="1" customWidth="1"/>
    <col min="90" max="90" width="11.85546875" style="7" bestFit="1" customWidth="1"/>
    <col min="91" max="91" width="21.85546875" style="7" bestFit="1" customWidth="1"/>
    <col min="92" max="92" width="13.85546875" style="7" bestFit="1" customWidth="1"/>
    <col min="93" max="93" width="12" style="7" bestFit="1" customWidth="1"/>
    <col min="94" max="94" width="21.85546875" style="7" bestFit="1" customWidth="1"/>
    <col min="95" max="95" width="13.85546875" style="7" bestFit="1" customWidth="1"/>
    <col min="96" max="96" width="12" style="7" bestFit="1" customWidth="1"/>
    <col min="97" max="97" width="21.85546875" style="7" bestFit="1" customWidth="1"/>
    <col min="98" max="98" width="13.85546875" style="7" bestFit="1" customWidth="1"/>
    <col min="99" max="99" width="12" style="7" bestFit="1" customWidth="1"/>
    <col min="100" max="100" width="21.85546875" style="7" bestFit="1" customWidth="1"/>
    <col min="101" max="101" width="13.85546875" style="7" bestFit="1" customWidth="1"/>
    <col min="102" max="102" width="12" style="7" bestFit="1" customWidth="1"/>
    <col min="103" max="103" width="21.85546875" style="7" bestFit="1" customWidth="1"/>
    <col min="104" max="104" width="13.85546875" style="7" bestFit="1" customWidth="1"/>
    <col min="105" max="105" width="12" style="7" bestFit="1" customWidth="1"/>
    <col min="106" max="106" width="21.85546875" style="7" bestFit="1" customWidth="1"/>
    <col min="107" max="107" width="12.85546875" style="7" bestFit="1" customWidth="1"/>
    <col min="108" max="108" width="21.85546875" style="7" bestFit="1" customWidth="1"/>
    <col min="109" max="109" width="13.85546875" style="7" bestFit="1" customWidth="1"/>
    <col min="110" max="110" width="12" style="7" bestFit="1" customWidth="1"/>
    <col min="111" max="111" width="21.85546875" style="7" bestFit="1" customWidth="1"/>
    <col min="112" max="112" width="11.85546875" style="7" bestFit="1" customWidth="1"/>
    <col min="113" max="113" width="10" style="7" bestFit="1" customWidth="1"/>
    <col min="114" max="114" width="21.85546875" style="7" bestFit="1" customWidth="1"/>
    <col min="115" max="115" width="9.140625" style="7"/>
    <col min="116" max="116" width="12.140625" style="7" bestFit="1" customWidth="1"/>
    <col min="117" max="117" width="11.28515625" style="7" bestFit="1" customWidth="1"/>
    <col min="118" max="16384" width="9.140625" style="7"/>
  </cols>
  <sheetData>
    <row r="1" spans="1:37" ht="22.5" customHeight="1" x14ac:dyDescent="0.2">
      <c r="A1" s="34" t="s">
        <v>145</v>
      </c>
      <c r="B1" s="34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1:37" ht="29.25" customHeight="1" x14ac:dyDescent="0.2">
      <c r="A2" s="22" t="s">
        <v>129</v>
      </c>
      <c r="B2" s="24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ht="65.25" customHeight="1" x14ac:dyDescent="0.2">
      <c r="A3" s="14" t="s">
        <v>81</v>
      </c>
      <c r="B3" s="14" t="s">
        <v>85</v>
      </c>
      <c r="C3" s="14" t="s">
        <v>118</v>
      </c>
      <c r="D3" s="14" t="s">
        <v>82</v>
      </c>
      <c r="E3" s="14" t="s">
        <v>31</v>
      </c>
      <c r="F3" s="14" t="s">
        <v>32</v>
      </c>
      <c r="G3" s="14" t="s">
        <v>33</v>
      </c>
      <c r="H3" s="14" t="s">
        <v>34</v>
      </c>
      <c r="I3" s="14" t="s">
        <v>35</v>
      </c>
      <c r="J3" s="14" t="s">
        <v>36</v>
      </c>
      <c r="K3" s="14" t="s">
        <v>37</v>
      </c>
      <c r="L3" s="14" t="s">
        <v>38</v>
      </c>
      <c r="M3" s="14" t="s">
        <v>39</v>
      </c>
      <c r="N3" s="14" t="s">
        <v>40</v>
      </c>
      <c r="O3" s="14" t="s">
        <v>41</v>
      </c>
      <c r="P3" s="14" t="s">
        <v>42</v>
      </c>
      <c r="Q3" s="14" t="s">
        <v>43</v>
      </c>
      <c r="R3" s="14" t="s">
        <v>44</v>
      </c>
      <c r="S3" s="14" t="s">
        <v>45</v>
      </c>
      <c r="T3" s="14" t="s">
        <v>46</v>
      </c>
      <c r="U3" s="14" t="s">
        <v>47</v>
      </c>
      <c r="V3" s="14" t="s">
        <v>48</v>
      </c>
      <c r="W3" s="14" t="s">
        <v>49</v>
      </c>
      <c r="X3" s="14" t="s">
        <v>50</v>
      </c>
      <c r="Y3" s="14" t="s">
        <v>51</v>
      </c>
      <c r="Z3" s="14" t="s">
        <v>52</v>
      </c>
      <c r="AA3" s="14" t="s">
        <v>53</v>
      </c>
      <c r="AB3" s="14" t="s">
        <v>54</v>
      </c>
      <c r="AC3" s="14" t="s">
        <v>55</v>
      </c>
      <c r="AD3" s="14" t="s">
        <v>56</v>
      </c>
      <c r="AE3" s="14" t="s">
        <v>57</v>
      </c>
      <c r="AF3" s="14" t="s">
        <v>58</v>
      </c>
      <c r="AG3" s="14" t="s">
        <v>59</v>
      </c>
      <c r="AH3" s="14" t="s">
        <v>60</v>
      </c>
      <c r="AI3" s="14" t="s">
        <v>61</v>
      </c>
      <c r="AJ3" s="14" t="s">
        <v>62</v>
      </c>
      <c r="AK3" s="14" t="s">
        <v>122</v>
      </c>
    </row>
    <row r="4" spans="1:37" ht="27" customHeight="1" x14ac:dyDescent="0.2">
      <c r="A4" s="9" t="s">
        <v>90</v>
      </c>
      <c r="B4" s="19">
        <f t="shared" ref="B4:AK4" si="0">SUM(B5:B35)</f>
        <v>719294954477.45837</v>
      </c>
      <c r="C4" s="19">
        <f t="shared" si="0"/>
        <v>296622340456.33997</v>
      </c>
      <c r="D4" s="19">
        <f t="shared" si="0"/>
        <v>57109098891.217209</v>
      </c>
      <c r="E4" s="19">
        <f t="shared" si="0"/>
        <v>11558771646.696581</v>
      </c>
      <c r="F4" s="19">
        <f t="shared" si="0"/>
        <v>595509774.69211483</v>
      </c>
      <c r="G4" s="19">
        <f t="shared" si="0"/>
        <v>1407994574.3384666</v>
      </c>
      <c r="H4" s="19">
        <f t="shared" si="0"/>
        <v>7971065675.5527449</v>
      </c>
      <c r="I4" s="19">
        <f t="shared" si="0"/>
        <v>25029688042.216427</v>
      </c>
      <c r="J4" s="19">
        <f t="shared" si="0"/>
        <v>6935519606.32411</v>
      </c>
      <c r="K4" s="19">
        <f t="shared" si="0"/>
        <v>5287677451.3962955</v>
      </c>
      <c r="L4" s="19">
        <f t="shared" si="0"/>
        <v>3284109244.0820389</v>
      </c>
      <c r="M4" s="19">
        <f t="shared" si="0"/>
        <v>17492134084.372726</v>
      </c>
      <c r="N4" s="19">
        <f t="shared" si="0"/>
        <v>10938374192.307245</v>
      </c>
      <c r="O4" s="19">
        <f t="shared" si="0"/>
        <v>12304303928.234282</v>
      </c>
      <c r="P4" s="19">
        <f t="shared" si="0"/>
        <v>12032466708.097624</v>
      </c>
      <c r="Q4" s="19">
        <f t="shared" si="0"/>
        <v>164513121204.5018</v>
      </c>
      <c r="R4" s="19">
        <f t="shared" si="0"/>
        <v>1615788988.2171116</v>
      </c>
      <c r="S4" s="19">
        <f t="shared" si="0"/>
        <v>304547434.77241457</v>
      </c>
      <c r="T4" s="19">
        <f t="shared" si="0"/>
        <v>5443037304.6455364</v>
      </c>
      <c r="U4" s="19">
        <f t="shared" si="0"/>
        <v>3141729851.1020994</v>
      </c>
      <c r="V4" s="19">
        <f t="shared" si="0"/>
        <v>667438420.30688751</v>
      </c>
      <c r="W4" s="19">
        <f t="shared" si="0"/>
        <v>4636606384.4663773</v>
      </c>
      <c r="X4" s="19">
        <f t="shared" si="0"/>
        <v>2123866024.8095744</v>
      </c>
      <c r="Y4" s="19">
        <f t="shared" si="0"/>
        <v>25568712370.706276</v>
      </c>
      <c r="Z4" s="19">
        <f t="shared" si="0"/>
        <v>4523597277.8377962</v>
      </c>
      <c r="AA4" s="19">
        <f t="shared" si="0"/>
        <v>597034066.95708084</v>
      </c>
      <c r="AB4" s="19">
        <f t="shared" si="0"/>
        <v>5599468800.6632566</v>
      </c>
      <c r="AC4" s="19">
        <f t="shared" si="0"/>
        <v>4972376346.186985</v>
      </c>
      <c r="AD4" s="19">
        <f t="shared" si="0"/>
        <v>5230768825.0257463</v>
      </c>
      <c r="AE4" s="19">
        <f t="shared" si="0"/>
        <v>81990249.187432289</v>
      </c>
      <c r="AF4" s="19">
        <f t="shared" si="0"/>
        <v>3580569532.244297</v>
      </c>
      <c r="AG4" s="19">
        <f t="shared" si="0"/>
        <v>3915625607.2134609</v>
      </c>
      <c r="AH4" s="19">
        <f t="shared" si="0"/>
        <v>1595275193.5118732</v>
      </c>
      <c r="AI4" s="19">
        <f t="shared" si="0"/>
        <v>5569129214.9538841</v>
      </c>
      <c r="AJ4" s="19">
        <f t="shared" si="0"/>
        <v>5228250751.3535881</v>
      </c>
      <c r="AK4" s="19">
        <f t="shared" si="0"/>
        <v>1816966352.9268126</v>
      </c>
    </row>
    <row r="5" spans="1:37" ht="22.5" customHeight="1" x14ac:dyDescent="0.2">
      <c r="A5" s="12" t="s">
        <v>8</v>
      </c>
      <c r="B5" s="25">
        <f>SUM(C5:AK5)</f>
        <v>59052932000.000008</v>
      </c>
      <c r="C5" s="25">
        <v>46354000000.000008</v>
      </c>
      <c r="D5" s="25">
        <v>0</v>
      </c>
      <c r="E5" s="25">
        <v>288100000.00000006</v>
      </c>
      <c r="F5" s="25">
        <v>68800000.000000015</v>
      </c>
      <c r="G5" s="25">
        <v>0</v>
      </c>
      <c r="H5" s="25">
        <v>185244000.00000003</v>
      </c>
      <c r="I5" s="25">
        <v>587380000.00000012</v>
      </c>
      <c r="J5" s="25">
        <v>401620000.00000006</v>
      </c>
      <c r="K5" s="25">
        <v>503100000.00000012</v>
      </c>
      <c r="L5" s="25">
        <v>77400000.000000015</v>
      </c>
      <c r="M5" s="25">
        <v>839790000.00000012</v>
      </c>
      <c r="N5" s="25">
        <v>610084000.00000012</v>
      </c>
      <c r="O5" s="25">
        <v>2777800000.0000005</v>
      </c>
      <c r="P5" s="25">
        <v>395600000.00000006</v>
      </c>
      <c r="Q5" s="25">
        <v>3818400000.0000005</v>
      </c>
      <c r="R5" s="25">
        <v>0</v>
      </c>
      <c r="S5" s="25">
        <v>0</v>
      </c>
      <c r="T5" s="25">
        <v>0</v>
      </c>
      <c r="U5" s="25">
        <v>45580000.000000007</v>
      </c>
      <c r="V5" s="25">
        <v>0</v>
      </c>
      <c r="W5" s="25">
        <v>116960000.00000001</v>
      </c>
      <c r="X5" s="25">
        <v>0</v>
      </c>
      <c r="Y5" s="25">
        <v>432580000.00000006</v>
      </c>
      <c r="Z5" s="25">
        <v>340130000.00000006</v>
      </c>
      <c r="AA5" s="25">
        <v>0</v>
      </c>
      <c r="AB5" s="25">
        <v>0</v>
      </c>
      <c r="AC5" s="25">
        <v>292400000.00000006</v>
      </c>
      <c r="AD5" s="25">
        <v>498800000.00000006</v>
      </c>
      <c r="AE5" s="25">
        <v>0</v>
      </c>
      <c r="AF5" s="25">
        <v>132784000.00000001</v>
      </c>
      <c r="AG5" s="25">
        <v>0</v>
      </c>
      <c r="AH5" s="25">
        <v>68800000.000000015</v>
      </c>
      <c r="AI5" s="25">
        <v>8600000.0000000019</v>
      </c>
      <c r="AJ5" s="25">
        <v>208980000.00000003</v>
      </c>
      <c r="AK5" s="25">
        <v>0</v>
      </c>
    </row>
    <row r="6" spans="1:37" ht="22.5" customHeight="1" x14ac:dyDescent="0.2">
      <c r="A6" s="12" t="s">
        <v>10</v>
      </c>
      <c r="B6" s="25">
        <f t="shared" ref="B6:B35" si="1">SUM(C6:AK6)</f>
        <v>17079799999.999996</v>
      </c>
      <c r="C6" s="25">
        <v>7022222222.2222214</v>
      </c>
      <c r="D6" s="25">
        <v>0</v>
      </c>
      <c r="E6" s="25">
        <v>324777777.77777773</v>
      </c>
      <c r="F6" s="25">
        <v>26333333.333333328</v>
      </c>
      <c r="G6" s="25">
        <v>0</v>
      </c>
      <c r="H6" s="25">
        <v>64955555.555555552</v>
      </c>
      <c r="I6" s="25">
        <v>87777777.777777761</v>
      </c>
      <c r="J6" s="25">
        <v>93044444.444444433</v>
      </c>
      <c r="K6" s="25">
        <v>272111111.11111104</v>
      </c>
      <c r="L6" s="25">
        <v>29844444.44444444</v>
      </c>
      <c r="M6" s="25">
        <v>157999999.99999997</v>
      </c>
      <c r="N6" s="25">
        <v>245777777.77777773</v>
      </c>
      <c r="O6" s="25">
        <v>0</v>
      </c>
      <c r="P6" s="25">
        <v>386222222.22222221</v>
      </c>
      <c r="Q6" s="25">
        <v>7583999999.999999</v>
      </c>
      <c r="R6" s="25">
        <v>0</v>
      </c>
      <c r="S6" s="25">
        <v>0</v>
      </c>
      <c r="T6" s="25">
        <v>87777777.777777776</v>
      </c>
      <c r="U6" s="25">
        <v>193111111.1111111</v>
      </c>
      <c r="V6" s="25">
        <v>0</v>
      </c>
      <c r="W6" s="25">
        <v>70222222.222222209</v>
      </c>
      <c r="X6" s="25">
        <v>52666666.666666664</v>
      </c>
      <c r="Y6" s="25">
        <v>193111111.11111107</v>
      </c>
      <c r="Z6" s="25">
        <v>52666666.666666657</v>
      </c>
      <c r="AA6" s="25">
        <v>26333333.333333332</v>
      </c>
      <c r="AB6" s="25">
        <v>0</v>
      </c>
      <c r="AC6" s="25">
        <v>17555555.555555552</v>
      </c>
      <c r="AD6" s="25">
        <v>0</v>
      </c>
      <c r="AE6" s="25">
        <v>0</v>
      </c>
      <c r="AF6" s="25">
        <v>0</v>
      </c>
      <c r="AG6" s="25">
        <v>0</v>
      </c>
      <c r="AH6" s="25">
        <v>47400000</v>
      </c>
      <c r="AI6" s="25">
        <v>26333333.333333332</v>
      </c>
      <c r="AJ6" s="25">
        <v>17555555.555555552</v>
      </c>
      <c r="AK6" s="25">
        <v>0</v>
      </c>
    </row>
    <row r="7" spans="1:37" ht="22.5" customHeight="1" x14ac:dyDescent="0.2">
      <c r="A7" s="12" t="s">
        <v>25</v>
      </c>
      <c r="B7" s="25">
        <f t="shared" si="1"/>
        <v>4397360000</v>
      </c>
      <c r="C7" s="25">
        <v>792000000</v>
      </c>
      <c r="D7" s="25">
        <v>0</v>
      </c>
      <c r="E7" s="25">
        <v>6160000</v>
      </c>
      <c r="F7" s="25">
        <v>0</v>
      </c>
      <c r="G7" s="25">
        <v>0</v>
      </c>
      <c r="H7" s="25">
        <v>17600000</v>
      </c>
      <c r="I7" s="25">
        <v>44000000</v>
      </c>
      <c r="J7" s="25">
        <v>17600000</v>
      </c>
      <c r="K7" s="25">
        <v>0</v>
      </c>
      <c r="L7" s="25">
        <v>17600000</v>
      </c>
      <c r="M7" s="25">
        <v>61600000</v>
      </c>
      <c r="N7" s="25">
        <v>8800000</v>
      </c>
      <c r="O7" s="25">
        <v>880000000</v>
      </c>
      <c r="P7" s="25">
        <v>0</v>
      </c>
      <c r="Q7" s="25">
        <v>1267200000</v>
      </c>
      <c r="R7" s="25">
        <v>17600000</v>
      </c>
      <c r="S7" s="25">
        <v>0</v>
      </c>
      <c r="T7" s="25">
        <v>968000000</v>
      </c>
      <c r="U7" s="25">
        <v>0</v>
      </c>
      <c r="V7" s="25">
        <v>0</v>
      </c>
      <c r="W7" s="25">
        <v>0</v>
      </c>
      <c r="X7" s="25">
        <v>0</v>
      </c>
      <c r="Y7" s="25">
        <v>61600000</v>
      </c>
      <c r="Z7" s="25">
        <v>88000000</v>
      </c>
      <c r="AA7" s="25">
        <v>0</v>
      </c>
      <c r="AB7" s="25">
        <v>0</v>
      </c>
      <c r="AC7" s="25">
        <v>132000000</v>
      </c>
      <c r="AD7" s="25">
        <v>0</v>
      </c>
      <c r="AE7" s="25">
        <v>0</v>
      </c>
      <c r="AF7" s="25">
        <v>17600000</v>
      </c>
      <c r="AG7" s="25">
        <v>0</v>
      </c>
      <c r="AH7" s="25">
        <v>0</v>
      </c>
      <c r="AI7" s="25">
        <v>0</v>
      </c>
      <c r="AJ7" s="25">
        <v>0</v>
      </c>
      <c r="AK7" s="25">
        <v>0</v>
      </c>
    </row>
    <row r="8" spans="1:37" ht="22.5" customHeight="1" x14ac:dyDescent="0.2">
      <c r="A8" s="12" t="s">
        <v>18</v>
      </c>
      <c r="B8" s="25">
        <f t="shared" si="1"/>
        <v>34319339944.44445</v>
      </c>
      <c r="C8" s="25">
        <v>3578622222.2222214</v>
      </c>
      <c r="D8" s="25">
        <v>6692721111.1111107</v>
      </c>
      <c r="E8" s="25">
        <v>1013888888.8888891</v>
      </c>
      <c r="F8" s="25">
        <v>0</v>
      </c>
      <c r="G8" s="25">
        <v>0</v>
      </c>
      <c r="H8" s="25">
        <v>90033333.333333328</v>
      </c>
      <c r="I8" s="25">
        <v>886958111.11111104</v>
      </c>
      <c r="J8" s="25">
        <v>112598444.44444445</v>
      </c>
      <c r="K8" s="25">
        <v>632751833.33333325</v>
      </c>
      <c r="L8" s="25">
        <v>503983888.8888889</v>
      </c>
      <c r="M8" s="25">
        <v>753116666.66666663</v>
      </c>
      <c r="N8" s="25">
        <v>447327777.77777773</v>
      </c>
      <c r="O8" s="25">
        <v>429888888.88888884</v>
      </c>
      <c r="P8" s="25">
        <v>884111111.11111093</v>
      </c>
      <c r="Q8" s="25">
        <v>7127233333.333333</v>
      </c>
      <c r="R8" s="25">
        <v>0</v>
      </c>
      <c r="S8" s="25">
        <v>0</v>
      </c>
      <c r="T8" s="25">
        <v>698026000</v>
      </c>
      <c r="U8" s="25">
        <v>1465231666.6666665</v>
      </c>
      <c r="V8" s="25">
        <v>77055555.555555552</v>
      </c>
      <c r="W8" s="25">
        <v>480583333.33333337</v>
      </c>
      <c r="X8" s="25">
        <v>267321944.44444442</v>
      </c>
      <c r="Y8" s="25">
        <v>2356107444.4444447</v>
      </c>
      <c r="Z8" s="25">
        <v>55735500.000000007</v>
      </c>
      <c r="AA8" s="25">
        <v>233518888.88888887</v>
      </c>
      <c r="AB8" s="25">
        <v>0</v>
      </c>
      <c r="AC8" s="25">
        <v>0</v>
      </c>
      <c r="AD8" s="25">
        <v>648280555.55555546</v>
      </c>
      <c r="AE8" s="25">
        <v>0</v>
      </c>
      <c r="AF8" s="25">
        <v>96522222.222222209</v>
      </c>
      <c r="AG8" s="25">
        <v>3752585277.7777777</v>
      </c>
      <c r="AH8" s="25">
        <v>727347666.66666675</v>
      </c>
      <c r="AI8" s="25">
        <v>0</v>
      </c>
      <c r="AJ8" s="25">
        <v>88788277.777777776</v>
      </c>
      <c r="AK8" s="25">
        <v>219000000</v>
      </c>
    </row>
    <row r="9" spans="1:37" ht="22.5" customHeight="1" x14ac:dyDescent="0.2">
      <c r="A9" s="12" t="s">
        <v>5</v>
      </c>
      <c r="B9" s="25">
        <f t="shared" si="1"/>
        <v>4330972800</v>
      </c>
      <c r="C9" s="25">
        <v>0</v>
      </c>
      <c r="D9" s="25">
        <v>0</v>
      </c>
      <c r="E9" s="25">
        <v>433342800</v>
      </c>
      <c r="F9" s="25">
        <v>0</v>
      </c>
      <c r="G9" s="25">
        <v>0</v>
      </c>
      <c r="H9" s="25">
        <v>82863000</v>
      </c>
      <c r="I9" s="25">
        <v>245520000</v>
      </c>
      <c r="J9" s="25">
        <v>178002000</v>
      </c>
      <c r="K9" s="25">
        <v>0</v>
      </c>
      <c r="L9" s="25">
        <v>0</v>
      </c>
      <c r="M9" s="25">
        <v>936045000</v>
      </c>
      <c r="N9" s="25">
        <v>184140000</v>
      </c>
      <c r="O9" s="25">
        <v>767250000</v>
      </c>
      <c r="P9" s="25">
        <v>0</v>
      </c>
      <c r="Q9" s="25">
        <v>0</v>
      </c>
      <c r="R9" s="25">
        <v>153450000</v>
      </c>
      <c r="S9" s="25">
        <v>0</v>
      </c>
      <c r="T9" s="25">
        <v>0</v>
      </c>
      <c r="U9" s="25">
        <v>0</v>
      </c>
      <c r="V9" s="25">
        <v>0</v>
      </c>
      <c r="W9" s="25">
        <v>306900000</v>
      </c>
      <c r="X9" s="25">
        <v>0</v>
      </c>
      <c r="Y9" s="25">
        <v>583110000</v>
      </c>
      <c r="Z9" s="25">
        <v>398970000</v>
      </c>
      <c r="AA9" s="25">
        <v>0</v>
      </c>
      <c r="AB9" s="25">
        <v>0</v>
      </c>
      <c r="AC9" s="25">
        <v>0</v>
      </c>
      <c r="AD9" s="25">
        <v>0</v>
      </c>
      <c r="AE9" s="25">
        <v>0</v>
      </c>
      <c r="AF9" s="25">
        <v>0</v>
      </c>
      <c r="AG9" s="25">
        <v>0</v>
      </c>
      <c r="AH9" s="25">
        <v>0</v>
      </c>
      <c r="AI9" s="25">
        <v>61380000</v>
      </c>
      <c r="AJ9" s="25">
        <v>0</v>
      </c>
      <c r="AK9" s="25">
        <v>0</v>
      </c>
    </row>
    <row r="10" spans="1:37" ht="22.5" customHeight="1" x14ac:dyDescent="0.2">
      <c r="A10" s="12" t="s">
        <v>21</v>
      </c>
      <c r="B10" s="25">
        <f t="shared" si="1"/>
        <v>249480000</v>
      </c>
      <c r="C10" s="25">
        <v>79833600</v>
      </c>
      <c r="D10" s="25">
        <v>0</v>
      </c>
      <c r="E10" s="25">
        <v>798336</v>
      </c>
      <c r="F10" s="25">
        <v>0</v>
      </c>
      <c r="G10" s="25">
        <v>0</v>
      </c>
      <c r="H10" s="25">
        <v>2395008</v>
      </c>
      <c r="I10" s="25">
        <v>3193344</v>
      </c>
      <c r="J10" s="25">
        <v>7185024</v>
      </c>
      <c r="K10" s="25">
        <v>0</v>
      </c>
      <c r="L10" s="25">
        <v>0</v>
      </c>
      <c r="M10" s="25">
        <v>43908480</v>
      </c>
      <c r="N10" s="25">
        <v>0</v>
      </c>
      <c r="O10" s="25">
        <v>55883520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1596672</v>
      </c>
      <c r="AA10" s="25">
        <v>0</v>
      </c>
      <c r="AB10" s="25">
        <v>0</v>
      </c>
      <c r="AC10" s="25">
        <v>399168</v>
      </c>
      <c r="AD10" s="25">
        <v>31933440</v>
      </c>
      <c r="AE10" s="25">
        <v>0</v>
      </c>
      <c r="AF10" s="25">
        <v>22353408</v>
      </c>
      <c r="AG10" s="25">
        <v>0</v>
      </c>
      <c r="AH10" s="25">
        <v>0</v>
      </c>
      <c r="AI10" s="25">
        <v>0</v>
      </c>
      <c r="AJ10" s="25">
        <v>0</v>
      </c>
      <c r="AK10" s="25">
        <v>0</v>
      </c>
    </row>
    <row r="11" spans="1:37" ht="22.5" customHeight="1" x14ac:dyDescent="0.2">
      <c r="A11" s="12" t="s">
        <v>17</v>
      </c>
      <c r="B11" s="25">
        <f t="shared" si="1"/>
        <v>25303119280.045361</v>
      </c>
      <c r="C11" s="25">
        <v>4608262471.6553316</v>
      </c>
      <c r="D11" s="25">
        <v>8226756802.7210932</v>
      </c>
      <c r="E11" s="25">
        <v>807379535.14739239</v>
      </c>
      <c r="F11" s="25">
        <v>0</v>
      </c>
      <c r="G11" s="25">
        <v>0</v>
      </c>
      <c r="H11" s="25">
        <v>238404761.904762</v>
      </c>
      <c r="I11" s="25">
        <v>1168571712.0181406</v>
      </c>
      <c r="J11" s="25">
        <v>0</v>
      </c>
      <c r="K11" s="25">
        <v>786317460.3174603</v>
      </c>
      <c r="L11" s="25">
        <v>8962585.0340136066</v>
      </c>
      <c r="M11" s="25">
        <v>568227891.15646255</v>
      </c>
      <c r="N11" s="25">
        <v>441885317.46031737</v>
      </c>
      <c r="O11" s="25">
        <v>339084467.12018144</v>
      </c>
      <c r="P11" s="25">
        <v>486668367.34693885</v>
      </c>
      <c r="Q11" s="25">
        <v>5111057517.0068045</v>
      </c>
      <c r="R11" s="25">
        <v>0</v>
      </c>
      <c r="S11" s="25">
        <v>0</v>
      </c>
      <c r="T11" s="25">
        <v>528643140.58956921</v>
      </c>
      <c r="U11" s="25">
        <v>41078514.739229031</v>
      </c>
      <c r="V11" s="25">
        <v>24945861.678004541</v>
      </c>
      <c r="W11" s="25">
        <v>301740362.81179142</v>
      </c>
      <c r="X11" s="25">
        <v>81708900.226757377</v>
      </c>
      <c r="Y11" s="25">
        <v>690119047.61904752</v>
      </c>
      <c r="Z11" s="25">
        <v>209500425.17006806</v>
      </c>
      <c r="AA11" s="25">
        <v>0</v>
      </c>
      <c r="AB11" s="25">
        <v>0</v>
      </c>
      <c r="AC11" s="25">
        <v>13294501.133786852</v>
      </c>
      <c r="AD11" s="25">
        <v>1493764.1723356012</v>
      </c>
      <c r="AE11" s="25">
        <v>0</v>
      </c>
      <c r="AF11" s="25">
        <v>164164682.53968254</v>
      </c>
      <c r="AG11" s="25">
        <v>11950113.378684809</v>
      </c>
      <c r="AH11" s="25">
        <v>42124149.659863956</v>
      </c>
      <c r="AI11" s="25">
        <v>268280045.3514739</v>
      </c>
      <c r="AJ11" s="25">
        <v>117559240.3628118</v>
      </c>
      <c r="AK11" s="25">
        <v>14937641.723356012</v>
      </c>
    </row>
    <row r="12" spans="1:37" ht="22.5" customHeight="1" x14ac:dyDescent="0.2">
      <c r="A12" s="12" t="s">
        <v>7</v>
      </c>
      <c r="B12" s="25">
        <f t="shared" si="1"/>
        <v>262986886475.29898</v>
      </c>
      <c r="C12" s="25">
        <v>86079043526.745636</v>
      </c>
      <c r="D12" s="25">
        <v>25751552795.031124</v>
      </c>
      <c r="E12" s="25">
        <v>2644418167.9183993</v>
      </c>
      <c r="F12" s="25">
        <v>394951643.96831727</v>
      </c>
      <c r="G12" s="25">
        <v>103636218.58795375</v>
      </c>
      <c r="H12" s="25">
        <v>3523540433.7204409</v>
      </c>
      <c r="I12" s="25">
        <v>11691511429.747566</v>
      </c>
      <c r="J12" s="25">
        <v>5020086421.2889633</v>
      </c>
      <c r="K12" s="25">
        <v>262713089.064904</v>
      </c>
      <c r="L12" s="25">
        <v>1138177683.0588634</v>
      </c>
      <c r="M12" s="25">
        <v>5910020741.922617</v>
      </c>
      <c r="N12" s="25">
        <v>4674302161.9465494</v>
      </c>
      <c r="O12" s="25">
        <v>1177518495.6407773</v>
      </c>
      <c r="P12" s="25">
        <v>5560511532.2810421</v>
      </c>
      <c r="Q12" s="25">
        <v>75812571428.571442</v>
      </c>
      <c r="R12" s="25">
        <v>63000740.782950595</v>
      </c>
      <c r="S12" s="25">
        <v>0</v>
      </c>
      <c r="T12" s="25">
        <v>1925302638.3269701</v>
      </c>
      <c r="U12" s="25">
        <v>472505555.87212944</v>
      </c>
      <c r="V12" s="25">
        <v>346504074.30622828</v>
      </c>
      <c r="W12" s="25">
        <v>2244165137.6146784</v>
      </c>
      <c r="X12" s="25">
        <v>1527767963.9865522</v>
      </c>
      <c r="Y12" s="25">
        <v>16237964626.0049</v>
      </c>
      <c r="Z12" s="25">
        <v>1448780785.229928</v>
      </c>
      <c r="AA12" s="25">
        <v>163801926.03567156</v>
      </c>
      <c r="AB12" s="25">
        <v>2129425038.4637301</v>
      </c>
      <c r="AC12" s="25">
        <v>2254857906.8436947</v>
      </c>
      <c r="AD12" s="25">
        <v>1280742059.3766029</v>
      </c>
      <c r="AE12" s="25">
        <v>0</v>
      </c>
      <c r="AF12" s="25">
        <v>846729956.1228559</v>
      </c>
      <c r="AG12" s="25">
        <v>0</v>
      </c>
      <c r="AH12" s="25">
        <v>357056698.38737255</v>
      </c>
      <c r="AI12" s="25">
        <v>288929240.8228389</v>
      </c>
      <c r="AJ12" s="25">
        <v>1530054890.8769732</v>
      </c>
      <c r="AK12" s="25">
        <v>124741466.75024217</v>
      </c>
    </row>
    <row r="13" spans="1:37" ht="22.5" customHeight="1" x14ac:dyDescent="0.2">
      <c r="A13" s="12" t="s">
        <v>134</v>
      </c>
      <c r="B13" s="25">
        <f t="shared" si="1"/>
        <v>190080000</v>
      </c>
      <c r="C13" s="25">
        <v>60825600</v>
      </c>
      <c r="D13" s="25">
        <v>0</v>
      </c>
      <c r="E13" s="25">
        <v>608256</v>
      </c>
      <c r="F13" s="25">
        <v>0</v>
      </c>
      <c r="G13" s="25">
        <v>0</v>
      </c>
      <c r="H13" s="25">
        <v>1824768</v>
      </c>
      <c r="I13" s="25">
        <v>2433024</v>
      </c>
      <c r="J13" s="25">
        <v>5474304</v>
      </c>
      <c r="K13" s="25">
        <v>0</v>
      </c>
      <c r="L13" s="25">
        <v>0</v>
      </c>
      <c r="M13" s="25">
        <v>33454080</v>
      </c>
      <c r="N13" s="25">
        <v>0</v>
      </c>
      <c r="O13" s="25">
        <v>42577920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1216512</v>
      </c>
      <c r="AA13" s="25">
        <v>0</v>
      </c>
      <c r="AB13" s="25">
        <v>0</v>
      </c>
      <c r="AC13" s="25">
        <v>304128</v>
      </c>
      <c r="AD13" s="25">
        <v>24330240</v>
      </c>
      <c r="AE13" s="25">
        <v>0</v>
      </c>
      <c r="AF13" s="25">
        <v>17031168</v>
      </c>
      <c r="AG13" s="25">
        <v>0</v>
      </c>
      <c r="AH13" s="25">
        <v>0</v>
      </c>
      <c r="AI13" s="25">
        <v>0</v>
      </c>
      <c r="AJ13" s="25">
        <v>0</v>
      </c>
      <c r="AK13" s="25">
        <v>0</v>
      </c>
    </row>
    <row r="14" spans="1:37" ht="22.5" customHeight="1" x14ac:dyDescent="0.2">
      <c r="A14" s="12" t="s">
        <v>29</v>
      </c>
      <c r="B14" s="25">
        <f t="shared" si="1"/>
        <v>731250000</v>
      </c>
      <c r="C14" s="25">
        <v>351000000</v>
      </c>
      <c r="D14" s="25">
        <v>170400000</v>
      </c>
      <c r="E14" s="25">
        <v>5150000</v>
      </c>
      <c r="F14" s="25">
        <v>500000</v>
      </c>
      <c r="G14" s="25">
        <v>500000</v>
      </c>
      <c r="H14" s="25">
        <v>5200000</v>
      </c>
      <c r="I14" s="25">
        <v>11500000</v>
      </c>
      <c r="J14" s="25">
        <v>8200000</v>
      </c>
      <c r="K14" s="25">
        <v>0</v>
      </c>
      <c r="L14" s="25">
        <v>3200000</v>
      </c>
      <c r="M14" s="25">
        <v>8400000</v>
      </c>
      <c r="N14" s="25">
        <v>13000000</v>
      </c>
      <c r="O14" s="25">
        <v>0</v>
      </c>
      <c r="P14" s="25">
        <v>2000000</v>
      </c>
      <c r="Q14" s="25">
        <v>114000000</v>
      </c>
      <c r="R14" s="25">
        <v>0</v>
      </c>
      <c r="S14" s="25">
        <v>0</v>
      </c>
      <c r="T14" s="25">
        <v>7500000</v>
      </c>
      <c r="U14" s="25">
        <v>0</v>
      </c>
      <c r="V14" s="25">
        <v>3000000</v>
      </c>
      <c r="W14" s="25">
        <v>5000000</v>
      </c>
      <c r="X14" s="25">
        <v>0</v>
      </c>
      <c r="Y14" s="25">
        <v>4000000</v>
      </c>
      <c r="Z14" s="25">
        <v>400000</v>
      </c>
      <c r="AA14" s="25">
        <v>1500000</v>
      </c>
      <c r="AB14" s="25">
        <v>5000000</v>
      </c>
      <c r="AC14" s="25">
        <v>3300000</v>
      </c>
      <c r="AD14" s="25">
        <v>500000</v>
      </c>
      <c r="AE14" s="25">
        <v>0</v>
      </c>
      <c r="AF14" s="25">
        <v>3000000</v>
      </c>
      <c r="AG14" s="25">
        <v>2500000</v>
      </c>
      <c r="AH14" s="25">
        <v>0</v>
      </c>
      <c r="AI14" s="25">
        <v>0</v>
      </c>
      <c r="AJ14" s="25">
        <v>2500000</v>
      </c>
      <c r="AK14" s="25">
        <v>0</v>
      </c>
    </row>
    <row r="15" spans="1:37" ht="22.5" customHeight="1" x14ac:dyDescent="0.2">
      <c r="A15" s="12" t="s">
        <v>16</v>
      </c>
      <c r="B15" s="25">
        <f t="shared" si="1"/>
        <v>28722854594.341465</v>
      </c>
      <c r="C15" s="25">
        <v>9734160518.341465</v>
      </c>
      <c r="D15" s="25">
        <v>714731707.31707323</v>
      </c>
      <c r="E15" s="25">
        <v>303219512.19512194</v>
      </c>
      <c r="F15" s="25">
        <v>54146341.463414639</v>
      </c>
      <c r="G15" s="25">
        <v>324878048.78048784</v>
      </c>
      <c r="H15" s="25">
        <v>625390243.902439</v>
      </c>
      <c r="I15" s="25">
        <v>1021741463.4146342</v>
      </c>
      <c r="J15" s="25">
        <v>468365853.65853667</v>
      </c>
      <c r="K15" s="25">
        <v>16243902.439024391</v>
      </c>
      <c r="L15" s="25">
        <v>135365853.65853661</v>
      </c>
      <c r="M15" s="25">
        <v>1103686536.585366</v>
      </c>
      <c r="N15" s="25">
        <v>423653375.12195122</v>
      </c>
      <c r="O15" s="25">
        <v>1191219512.195122</v>
      </c>
      <c r="P15" s="25">
        <v>454829268.29268295</v>
      </c>
      <c r="Q15" s="25">
        <v>5776736115.5121956</v>
      </c>
      <c r="R15" s="25">
        <v>216585365.85365856</v>
      </c>
      <c r="S15" s="25">
        <v>0</v>
      </c>
      <c r="T15" s="25">
        <v>812195121.95121956</v>
      </c>
      <c r="U15" s="25">
        <v>54146341.463414639</v>
      </c>
      <c r="V15" s="25">
        <v>27073170.73170732</v>
      </c>
      <c r="W15" s="25">
        <v>324878048.7804879</v>
      </c>
      <c r="X15" s="25">
        <v>108292682.92682928</v>
      </c>
      <c r="Y15" s="25">
        <v>639901463.41463423</v>
      </c>
      <c r="Z15" s="25">
        <v>351951219.51219517</v>
      </c>
      <c r="AA15" s="25">
        <v>124536585.36585367</v>
      </c>
      <c r="AB15" s="25">
        <v>1245365853.6585367</v>
      </c>
      <c r="AC15" s="25">
        <v>216585365.85365856</v>
      </c>
      <c r="AD15" s="25">
        <v>270731707.31707317</v>
      </c>
      <c r="AE15" s="25">
        <v>0</v>
      </c>
      <c r="AF15" s="25">
        <v>498146341.46341461</v>
      </c>
      <c r="AG15" s="25">
        <v>119121951.21951221</v>
      </c>
      <c r="AH15" s="25">
        <v>5414634.1463414636</v>
      </c>
      <c r="AI15" s="25">
        <v>286975609.75609756</v>
      </c>
      <c r="AJ15" s="25">
        <v>531121463.41463417</v>
      </c>
      <c r="AK15" s="25">
        <v>541463414.63414633</v>
      </c>
    </row>
    <row r="16" spans="1:37" ht="22.5" customHeight="1" x14ac:dyDescent="0.2">
      <c r="A16" s="12" t="s">
        <v>28</v>
      </c>
      <c r="B16" s="25">
        <f t="shared" si="1"/>
        <v>261360000</v>
      </c>
      <c r="C16" s="25">
        <v>83635200</v>
      </c>
      <c r="D16" s="25">
        <v>0</v>
      </c>
      <c r="E16" s="25">
        <v>836352.00000000012</v>
      </c>
      <c r="F16" s="25">
        <v>0</v>
      </c>
      <c r="G16" s="25">
        <v>0</v>
      </c>
      <c r="H16" s="25">
        <v>2509056</v>
      </c>
      <c r="I16" s="25">
        <v>3345408.0000000005</v>
      </c>
      <c r="J16" s="25">
        <v>7527168.0000000009</v>
      </c>
      <c r="K16" s="25">
        <v>0</v>
      </c>
      <c r="L16" s="25">
        <v>0</v>
      </c>
      <c r="M16" s="25">
        <v>45999360</v>
      </c>
      <c r="N16" s="25">
        <v>0</v>
      </c>
      <c r="O16" s="25">
        <v>58544640.000000007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1672704.0000000002</v>
      </c>
      <c r="AA16" s="25">
        <v>0</v>
      </c>
      <c r="AB16" s="25">
        <v>0</v>
      </c>
      <c r="AC16" s="25">
        <v>418176.00000000006</v>
      </c>
      <c r="AD16" s="25">
        <v>33454080.000000004</v>
      </c>
      <c r="AE16" s="25">
        <v>0</v>
      </c>
      <c r="AF16" s="25">
        <v>23417856.000000004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</row>
    <row r="17" spans="1:37" ht="22.5" customHeight="1" x14ac:dyDescent="0.2">
      <c r="A17" s="12" t="s">
        <v>12</v>
      </c>
      <c r="B17" s="25">
        <f t="shared" si="1"/>
        <v>23533268000</v>
      </c>
      <c r="C17" s="25">
        <v>8421600000</v>
      </c>
      <c r="D17" s="25">
        <v>918720000</v>
      </c>
      <c r="E17" s="25">
        <v>350900000</v>
      </c>
      <c r="F17" s="25">
        <v>0</v>
      </c>
      <c r="G17" s="25">
        <v>0</v>
      </c>
      <c r="H17" s="25">
        <v>222024000</v>
      </c>
      <c r="I17" s="25">
        <v>797500000</v>
      </c>
      <c r="J17" s="25">
        <v>0</v>
      </c>
      <c r="K17" s="25">
        <v>446600000</v>
      </c>
      <c r="L17" s="25">
        <v>6380000</v>
      </c>
      <c r="M17" s="25">
        <v>306240000</v>
      </c>
      <c r="N17" s="25">
        <v>350900000</v>
      </c>
      <c r="O17" s="25">
        <v>931480000</v>
      </c>
      <c r="P17" s="25">
        <v>829400000</v>
      </c>
      <c r="Q17" s="25">
        <v>7579440000</v>
      </c>
      <c r="R17" s="25">
        <v>0</v>
      </c>
      <c r="S17" s="25">
        <v>0</v>
      </c>
      <c r="T17" s="25">
        <v>123772000</v>
      </c>
      <c r="U17" s="25">
        <v>446600000</v>
      </c>
      <c r="V17" s="25">
        <v>38280000</v>
      </c>
      <c r="W17" s="25">
        <v>0</v>
      </c>
      <c r="X17" s="25">
        <v>0</v>
      </c>
      <c r="Y17" s="25">
        <v>210540000</v>
      </c>
      <c r="Z17" s="25">
        <v>57420000</v>
      </c>
      <c r="AA17" s="25">
        <v>0</v>
      </c>
      <c r="AB17" s="25">
        <v>255200000</v>
      </c>
      <c r="AC17" s="25">
        <v>53592000</v>
      </c>
      <c r="AD17" s="25">
        <v>6380000</v>
      </c>
      <c r="AE17" s="25">
        <v>0</v>
      </c>
      <c r="AF17" s="25">
        <v>82940000</v>
      </c>
      <c r="AG17" s="25">
        <v>0</v>
      </c>
      <c r="AH17" s="25">
        <v>51040000</v>
      </c>
      <c r="AI17" s="25">
        <v>0</v>
      </c>
      <c r="AJ17" s="25">
        <v>1046320000</v>
      </c>
      <c r="AK17" s="25">
        <v>0</v>
      </c>
    </row>
    <row r="18" spans="1:37" ht="22.5" customHeight="1" x14ac:dyDescent="0.2">
      <c r="A18" s="12" t="s">
        <v>9</v>
      </c>
      <c r="B18" s="25">
        <f t="shared" si="1"/>
        <v>4870191065.8333349</v>
      </c>
      <c r="C18" s="25">
        <v>1166666666.6666667</v>
      </c>
      <c r="D18" s="25">
        <v>437500000</v>
      </c>
      <c r="E18" s="25">
        <v>116891331.66666669</v>
      </c>
      <c r="F18" s="25">
        <v>6183333.333333334</v>
      </c>
      <c r="G18" s="25">
        <v>8446666.6666666679</v>
      </c>
      <c r="H18" s="25">
        <v>9355500</v>
      </c>
      <c r="I18" s="25">
        <v>52115798.000000007</v>
      </c>
      <c r="J18" s="25">
        <v>62822666.666666672</v>
      </c>
      <c r="K18" s="25">
        <v>63000000.000000007</v>
      </c>
      <c r="L18" s="25">
        <v>17325000</v>
      </c>
      <c r="M18" s="25">
        <v>104430701.66666669</v>
      </c>
      <c r="N18" s="25">
        <v>63799774.500000007</v>
      </c>
      <c r="O18" s="25">
        <v>1194392500.0000002</v>
      </c>
      <c r="P18" s="25">
        <v>102643333.33333334</v>
      </c>
      <c r="Q18" s="25">
        <v>572833333.33333337</v>
      </c>
      <c r="R18" s="25">
        <v>0</v>
      </c>
      <c r="S18" s="25">
        <v>0</v>
      </c>
      <c r="T18" s="25">
        <v>165246666.66666669</v>
      </c>
      <c r="U18" s="25">
        <v>0</v>
      </c>
      <c r="V18" s="25">
        <v>84116666.666666672</v>
      </c>
      <c r="W18" s="25">
        <v>12996666.666666668</v>
      </c>
      <c r="X18" s="25">
        <v>45605000</v>
      </c>
      <c r="Y18" s="25">
        <v>92656760</v>
      </c>
      <c r="Z18" s="25">
        <v>45791666.666666672</v>
      </c>
      <c r="AA18" s="25">
        <v>47343333.333333336</v>
      </c>
      <c r="AB18" s="25">
        <v>149520000.00000003</v>
      </c>
      <c r="AC18" s="25">
        <v>17616666.666666668</v>
      </c>
      <c r="AD18" s="25">
        <v>77816666.666666672</v>
      </c>
      <c r="AE18" s="25">
        <v>28000000</v>
      </c>
      <c r="AF18" s="25">
        <v>78750000</v>
      </c>
      <c r="AG18" s="25">
        <v>0</v>
      </c>
      <c r="AH18" s="25">
        <v>22173200</v>
      </c>
      <c r="AI18" s="25">
        <v>14000000</v>
      </c>
      <c r="AJ18" s="25">
        <v>10151166.666666666</v>
      </c>
      <c r="AK18" s="25">
        <v>0</v>
      </c>
    </row>
    <row r="19" spans="1:37" ht="22.5" customHeight="1" x14ac:dyDescent="0.2">
      <c r="A19" s="12" t="s">
        <v>23</v>
      </c>
      <c r="B19" s="25">
        <f t="shared" si="1"/>
        <v>1257000000</v>
      </c>
      <c r="C19" s="25">
        <v>250000000</v>
      </c>
      <c r="D19" s="25">
        <v>75000000</v>
      </c>
      <c r="E19" s="25">
        <v>40000000</v>
      </c>
      <c r="F19" s="25">
        <v>0</v>
      </c>
      <c r="G19" s="25">
        <v>0</v>
      </c>
      <c r="H19" s="25">
        <v>25000000</v>
      </c>
      <c r="I19" s="25">
        <v>32000000</v>
      </c>
      <c r="J19" s="25">
        <v>15000000</v>
      </c>
      <c r="K19" s="25">
        <v>0</v>
      </c>
      <c r="L19" s="25">
        <v>50000000</v>
      </c>
      <c r="M19" s="25">
        <v>20000000</v>
      </c>
      <c r="N19" s="25">
        <v>5000000</v>
      </c>
      <c r="O19" s="25">
        <v>0</v>
      </c>
      <c r="P19" s="25">
        <v>50000000</v>
      </c>
      <c r="Q19" s="25">
        <v>660000000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25000000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10000000</v>
      </c>
      <c r="AI19" s="25">
        <v>0</v>
      </c>
      <c r="AJ19" s="25">
        <v>0</v>
      </c>
      <c r="AK19" s="25">
        <v>0</v>
      </c>
    </row>
    <row r="20" spans="1:37" ht="22.5" customHeight="1" x14ac:dyDescent="0.2">
      <c r="A20" s="12" t="s">
        <v>19</v>
      </c>
      <c r="B20" s="25">
        <f t="shared" si="1"/>
        <v>13052999999.999998</v>
      </c>
      <c r="C20" s="25">
        <v>9832499999.9999981</v>
      </c>
      <c r="D20" s="25">
        <v>0</v>
      </c>
      <c r="E20" s="25">
        <v>56999999.999999993</v>
      </c>
      <c r="F20" s="25">
        <v>0</v>
      </c>
      <c r="G20" s="25">
        <v>0</v>
      </c>
      <c r="H20" s="25">
        <v>398999999.99999994</v>
      </c>
      <c r="I20" s="25">
        <v>2479499999.9999995</v>
      </c>
      <c r="J20" s="25">
        <v>0</v>
      </c>
      <c r="K20" s="25">
        <v>0</v>
      </c>
      <c r="L20" s="25">
        <v>113999999.99999999</v>
      </c>
      <c r="M20" s="25">
        <v>85499999.999999985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85499999.999999985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</row>
    <row r="21" spans="1:37" ht="22.5" customHeight="1" x14ac:dyDescent="0.2">
      <c r="A21" s="12" t="s">
        <v>13</v>
      </c>
      <c r="B21" s="25">
        <f t="shared" si="1"/>
        <v>13408875000</v>
      </c>
      <c r="C21" s="25">
        <v>2088000000</v>
      </c>
      <c r="D21" s="25">
        <v>0</v>
      </c>
      <c r="E21" s="25">
        <v>228375000</v>
      </c>
      <c r="F21" s="25">
        <v>0</v>
      </c>
      <c r="G21" s="25">
        <v>326250000</v>
      </c>
      <c r="H21" s="25">
        <v>65250000</v>
      </c>
      <c r="I21" s="25">
        <v>195750000</v>
      </c>
      <c r="J21" s="25">
        <v>97875000</v>
      </c>
      <c r="K21" s="25">
        <v>0</v>
      </c>
      <c r="L21" s="25">
        <v>130500000</v>
      </c>
      <c r="M21" s="25">
        <v>978750000</v>
      </c>
      <c r="N21" s="25">
        <v>228375000</v>
      </c>
      <c r="O21" s="25">
        <v>261000000</v>
      </c>
      <c r="P21" s="25">
        <v>0</v>
      </c>
      <c r="Q21" s="25">
        <v>7830000000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228375000</v>
      </c>
      <c r="X21" s="25">
        <v>0</v>
      </c>
      <c r="Y21" s="25">
        <v>195750000</v>
      </c>
      <c r="Z21" s="25">
        <v>0</v>
      </c>
      <c r="AA21" s="25">
        <v>0</v>
      </c>
      <c r="AB21" s="25">
        <v>0</v>
      </c>
      <c r="AC21" s="25">
        <v>0</v>
      </c>
      <c r="AD21" s="25">
        <v>261000000</v>
      </c>
      <c r="AE21" s="25">
        <v>0</v>
      </c>
      <c r="AF21" s="25">
        <v>163125000</v>
      </c>
      <c r="AG21" s="25">
        <v>0</v>
      </c>
      <c r="AH21" s="25">
        <v>130500000</v>
      </c>
      <c r="AI21" s="25">
        <v>0</v>
      </c>
      <c r="AJ21" s="25">
        <v>0</v>
      </c>
      <c r="AK21" s="25">
        <v>0</v>
      </c>
    </row>
    <row r="22" spans="1:37" ht="22.5" customHeight="1" x14ac:dyDescent="0.2">
      <c r="A22" s="12" t="s">
        <v>27</v>
      </c>
      <c r="B22" s="25">
        <f t="shared" si="1"/>
        <v>7221542865</v>
      </c>
      <c r="C22" s="25">
        <v>1200000000</v>
      </c>
      <c r="D22" s="25">
        <v>562500000</v>
      </c>
      <c r="E22" s="25">
        <v>169646317.5</v>
      </c>
      <c r="F22" s="25">
        <v>0</v>
      </c>
      <c r="G22" s="25">
        <v>0</v>
      </c>
      <c r="H22" s="25">
        <v>16361250</v>
      </c>
      <c r="I22" s="25">
        <v>135300000</v>
      </c>
      <c r="J22" s="25">
        <v>39611250</v>
      </c>
      <c r="K22" s="25">
        <v>0</v>
      </c>
      <c r="L22" s="25">
        <v>260580135</v>
      </c>
      <c r="M22" s="25">
        <v>13046250</v>
      </c>
      <c r="N22" s="25">
        <v>15000000</v>
      </c>
      <c r="O22" s="25">
        <v>975160275</v>
      </c>
      <c r="P22" s="25">
        <v>37500000</v>
      </c>
      <c r="Q22" s="25">
        <v>2421437490</v>
      </c>
      <c r="R22" s="25">
        <v>304344262.5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183254115</v>
      </c>
      <c r="Z22" s="25">
        <v>136661250</v>
      </c>
      <c r="AA22" s="25">
        <v>0</v>
      </c>
      <c r="AB22" s="25">
        <v>386201250</v>
      </c>
      <c r="AC22" s="25">
        <v>89250000</v>
      </c>
      <c r="AD22" s="25">
        <v>0</v>
      </c>
      <c r="AE22" s="25">
        <v>0</v>
      </c>
      <c r="AF22" s="25">
        <v>0</v>
      </c>
      <c r="AG22" s="25">
        <v>18670215</v>
      </c>
      <c r="AH22" s="25">
        <v>30866250</v>
      </c>
      <c r="AI22" s="25">
        <v>75300705</v>
      </c>
      <c r="AJ22" s="25">
        <v>150851850</v>
      </c>
      <c r="AK22" s="25">
        <v>0</v>
      </c>
    </row>
    <row r="23" spans="1:37" ht="22.5" customHeight="1" x14ac:dyDescent="0.2">
      <c r="A23" s="12" t="s">
        <v>26</v>
      </c>
      <c r="B23" s="25">
        <f t="shared" si="1"/>
        <v>798070000</v>
      </c>
      <c r="C23" s="25">
        <v>228200000</v>
      </c>
      <c r="D23" s="25">
        <v>525000000</v>
      </c>
      <c r="E23" s="25">
        <v>1120000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1750000</v>
      </c>
      <c r="M23" s="25">
        <v>26250000</v>
      </c>
      <c r="N23" s="25">
        <v>8750000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7000000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</row>
    <row r="24" spans="1:37" ht="22.5" customHeight="1" x14ac:dyDescent="0.2">
      <c r="A24" s="12" t="s">
        <v>20</v>
      </c>
      <c r="B24" s="25">
        <f t="shared" si="1"/>
        <v>9026242904.7979164</v>
      </c>
      <c r="C24" s="25">
        <v>7271847596.0921049</v>
      </c>
      <c r="D24" s="25">
        <v>52630982.079076633</v>
      </c>
      <c r="E24" s="25">
        <v>56753742.345924832</v>
      </c>
      <c r="F24" s="25">
        <v>0</v>
      </c>
      <c r="G24" s="25">
        <v>0</v>
      </c>
      <c r="H24" s="25">
        <v>3070140.6216781898</v>
      </c>
      <c r="I24" s="25">
        <v>4385915.1736551048</v>
      </c>
      <c r="J24" s="25">
        <v>16666477.654387074</v>
      </c>
      <c r="K24" s="25">
        <v>0</v>
      </c>
      <c r="L24" s="25">
        <v>0</v>
      </c>
      <c r="M24" s="25">
        <v>33040560.969206646</v>
      </c>
      <c r="N24" s="25">
        <v>33625349.660303228</v>
      </c>
      <c r="O24" s="25">
        <v>0</v>
      </c>
      <c r="P24" s="25">
        <v>0</v>
      </c>
      <c r="Q24" s="25">
        <v>877183034.59705138</v>
      </c>
      <c r="R24" s="25">
        <v>393270393.89523727</v>
      </c>
      <c r="S24" s="25">
        <v>263154910.39538318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2046760.4140534073</v>
      </c>
      <c r="Z24" s="25">
        <v>0</v>
      </c>
      <c r="AA24" s="25">
        <v>0</v>
      </c>
      <c r="AB24" s="25">
        <v>0</v>
      </c>
      <c r="AC24" s="25">
        <v>0</v>
      </c>
      <c r="AD24" s="25">
        <v>10964787.933539683</v>
      </c>
      <c r="AE24" s="25">
        <v>0</v>
      </c>
      <c r="AF24" s="25">
        <v>4678309.5180072384</v>
      </c>
      <c r="AG24" s="25">
        <v>0</v>
      </c>
      <c r="AH24" s="25">
        <v>2923943.4483059645</v>
      </c>
      <c r="AI24" s="25">
        <v>0</v>
      </c>
      <c r="AJ24" s="25">
        <v>0</v>
      </c>
      <c r="AK24" s="25">
        <v>0</v>
      </c>
    </row>
    <row r="25" spans="1:37" ht="22.5" customHeight="1" x14ac:dyDescent="0.2">
      <c r="A25" s="12" t="s">
        <v>14</v>
      </c>
      <c r="B25" s="25">
        <f t="shared" si="1"/>
        <v>5766795000</v>
      </c>
      <c r="C25" s="25">
        <v>2862000000</v>
      </c>
      <c r="D25" s="25">
        <v>208170000</v>
      </c>
      <c r="E25" s="25">
        <v>135000000</v>
      </c>
      <c r="F25" s="25">
        <v>0</v>
      </c>
      <c r="G25" s="25">
        <v>0</v>
      </c>
      <c r="H25" s="25">
        <v>35100000</v>
      </c>
      <c r="I25" s="25">
        <v>110700000</v>
      </c>
      <c r="J25" s="25">
        <v>40500000</v>
      </c>
      <c r="K25" s="25">
        <v>0</v>
      </c>
      <c r="L25" s="25">
        <v>43200000</v>
      </c>
      <c r="M25" s="25">
        <v>270000000</v>
      </c>
      <c r="N25" s="25">
        <v>86400000</v>
      </c>
      <c r="O25" s="25">
        <v>0</v>
      </c>
      <c r="P25" s="25">
        <v>297000000</v>
      </c>
      <c r="Q25" s="25">
        <v>729000000</v>
      </c>
      <c r="R25" s="25">
        <v>0</v>
      </c>
      <c r="S25" s="25">
        <v>0</v>
      </c>
      <c r="T25" s="25">
        <v>40500000</v>
      </c>
      <c r="U25" s="25">
        <v>0</v>
      </c>
      <c r="V25" s="25">
        <v>0</v>
      </c>
      <c r="W25" s="25">
        <v>54000000</v>
      </c>
      <c r="X25" s="25">
        <v>0</v>
      </c>
      <c r="Y25" s="25">
        <v>44550000</v>
      </c>
      <c r="Z25" s="25">
        <v>12825000</v>
      </c>
      <c r="AA25" s="25">
        <v>0</v>
      </c>
      <c r="AB25" s="25">
        <v>351000000</v>
      </c>
      <c r="AC25" s="25">
        <v>54000000</v>
      </c>
      <c r="AD25" s="25">
        <v>0</v>
      </c>
      <c r="AE25" s="25">
        <v>0</v>
      </c>
      <c r="AF25" s="25">
        <v>324000000</v>
      </c>
      <c r="AG25" s="25">
        <v>0</v>
      </c>
      <c r="AH25" s="25">
        <v>14850000.000000002</v>
      </c>
      <c r="AI25" s="25">
        <v>0</v>
      </c>
      <c r="AJ25" s="25">
        <v>54000000</v>
      </c>
      <c r="AK25" s="25">
        <v>0</v>
      </c>
    </row>
    <row r="26" spans="1:37" ht="22.5" customHeight="1" x14ac:dyDescent="0.2">
      <c r="A26" s="12" t="s">
        <v>11</v>
      </c>
      <c r="B26" s="25">
        <f>SUM(C26:AK26)</f>
        <v>7048800000</v>
      </c>
      <c r="C26" s="25">
        <v>2428800000</v>
      </c>
      <c r="D26" s="25">
        <v>3300000000</v>
      </c>
      <c r="E26" s="25">
        <v>880000000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220000000</v>
      </c>
      <c r="N26" s="25">
        <v>220000000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</row>
    <row r="27" spans="1:37" ht="22.5" customHeight="1" x14ac:dyDescent="0.2">
      <c r="A27" s="12" t="s">
        <v>22</v>
      </c>
      <c r="B27" s="25">
        <f t="shared" si="1"/>
        <v>166320000</v>
      </c>
      <c r="C27" s="25">
        <v>53222400</v>
      </c>
      <c r="D27" s="25">
        <v>0</v>
      </c>
      <c r="E27" s="25">
        <v>532224</v>
      </c>
      <c r="F27" s="25">
        <v>0</v>
      </c>
      <c r="G27" s="25">
        <v>0</v>
      </c>
      <c r="H27" s="25">
        <v>1596672</v>
      </c>
      <c r="I27" s="25">
        <v>2128896</v>
      </c>
      <c r="J27" s="25">
        <v>4790016</v>
      </c>
      <c r="K27" s="25">
        <v>0</v>
      </c>
      <c r="L27" s="25">
        <v>0</v>
      </c>
      <c r="M27" s="25">
        <v>29272320</v>
      </c>
      <c r="N27" s="25">
        <v>0</v>
      </c>
      <c r="O27" s="25">
        <v>37255680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1064448</v>
      </c>
      <c r="AA27" s="25">
        <v>0</v>
      </c>
      <c r="AB27" s="25">
        <v>0</v>
      </c>
      <c r="AC27" s="25">
        <v>266112</v>
      </c>
      <c r="AD27" s="25">
        <v>21288960</v>
      </c>
      <c r="AE27" s="25">
        <v>0</v>
      </c>
      <c r="AF27" s="25">
        <v>14902271.999999998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</row>
    <row r="28" spans="1:37" ht="22.5" customHeight="1" x14ac:dyDescent="0.2">
      <c r="A28" s="12" t="s">
        <v>3</v>
      </c>
      <c r="B28" s="25">
        <f t="shared" si="1"/>
        <v>2108700027.3600001</v>
      </c>
      <c r="C28" s="25">
        <v>1251360000</v>
      </c>
      <c r="D28" s="25">
        <v>0</v>
      </c>
      <c r="E28" s="25">
        <v>27060003</v>
      </c>
      <c r="F28" s="25">
        <v>1099998</v>
      </c>
      <c r="G28" s="25">
        <v>0</v>
      </c>
      <c r="H28" s="25">
        <v>5940000</v>
      </c>
      <c r="I28" s="25">
        <v>35530002</v>
      </c>
      <c r="J28" s="25">
        <v>4730004</v>
      </c>
      <c r="K28" s="25">
        <v>0</v>
      </c>
      <c r="L28" s="25">
        <v>13419999</v>
      </c>
      <c r="M28" s="25">
        <v>149270004</v>
      </c>
      <c r="N28" s="25">
        <v>27170001</v>
      </c>
      <c r="O28" s="25">
        <v>63800001</v>
      </c>
      <c r="P28" s="25">
        <v>0</v>
      </c>
      <c r="Q28" s="25">
        <v>403920000.36000001</v>
      </c>
      <c r="R28" s="25">
        <v>14740002</v>
      </c>
      <c r="S28" s="25">
        <v>0</v>
      </c>
      <c r="T28" s="25">
        <v>4400001</v>
      </c>
      <c r="U28" s="25">
        <v>0</v>
      </c>
      <c r="V28" s="25">
        <v>0</v>
      </c>
      <c r="W28" s="25">
        <v>0</v>
      </c>
      <c r="X28" s="25">
        <v>0</v>
      </c>
      <c r="Y28" s="25">
        <v>17379999</v>
      </c>
      <c r="Z28" s="25">
        <v>19580004</v>
      </c>
      <c r="AA28" s="25">
        <v>0</v>
      </c>
      <c r="AB28" s="25">
        <v>0</v>
      </c>
      <c r="AC28" s="25">
        <v>0</v>
      </c>
      <c r="AD28" s="25">
        <v>44880003</v>
      </c>
      <c r="AE28" s="25">
        <v>0</v>
      </c>
      <c r="AF28" s="25">
        <v>5280003</v>
      </c>
      <c r="AG28" s="25">
        <v>0</v>
      </c>
      <c r="AH28" s="25">
        <v>2310003</v>
      </c>
      <c r="AI28" s="25">
        <v>549999</v>
      </c>
      <c r="AJ28" s="25">
        <v>0</v>
      </c>
      <c r="AK28" s="25">
        <v>16280001</v>
      </c>
    </row>
    <row r="29" spans="1:37" ht="22.5" customHeight="1" x14ac:dyDescent="0.2">
      <c r="A29" s="12" t="s">
        <v>4</v>
      </c>
      <c r="B29" s="25">
        <f t="shared" si="1"/>
        <v>6208950000</v>
      </c>
      <c r="C29" s="25">
        <v>0</v>
      </c>
      <c r="D29" s="25">
        <v>0</v>
      </c>
      <c r="E29" s="25">
        <v>82500000</v>
      </c>
      <c r="F29" s="25">
        <v>16500000</v>
      </c>
      <c r="G29" s="25">
        <v>0</v>
      </c>
      <c r="H29" s="25">
        <v>50600000</v>
      </c>
      <c r="I29" s="25">
        <v>462550000</v>
      </c>
      <c r="J29" s="25">
        <v>138600000</v>
      </c>
      <c r="K29" s="25">
        <v>0</v>
      </c>
      <c r="L29" s="25">
        <v>53900000</v>
      </c>
      <c r="M29" s="25">
        <v>167200000</v>
      </c>
      <c r="N29" s="25">
        <v>163900000</v>
      </c>
      <c r="O29" s="25">
        <v>0</v>
      </c>
      <c r="P29" s="25">
        <v>25850000</v>
      </c>
      <c r="Q29" s="25">
        <v>4092000000</v>
      </c>
      <c r="R29" s="25">
        <v>0</v>
      </c>
      <c r="S29" s="25">
        <v>0</v>
      </c>
      <c r="T29" s="25">
        <v>48950000</v>
      </c>
      <c r="U29" s="25">
        <v>0</v>
      </c>
      <c r="V29" s="25">
        <v>0</v>
      </c>
      <c r="W29" s="25">
        <v>103400000</v>
      </c>
      <c r="X29" s="25">
        <v>26950000</v>
      </c>
      <c r="Y29" s="25">
        <v>119900000</v>
      </c>
      <c r="Z29" s="25">
        <v>58300000</v>
      </c>
      <c r="AA29" s="25">
        <v>0</v>
      </c>
      <c r="AB29" s="25">
        <v>440000000</v>
      </c>
      <c r="AC29" s="25">
        <v>46200000</v>
      </c>
      <c r="AD29" s="25">
        <v>0</v>
      </c>
      <c r="AE29" s="25">
        <v>0</v>
      </c>
      <c r="AF29" s="25">
        <v>0</v>
      </c>
      <c r="AG29" s="25">
        <v>0</v>
      </c>
      <c r="AH29" s="25">
        <v>54450000</v>
      </c>
      <c r="AI29" s="25">
        <v>0</v>
      </c>
      <c r="AJ29" s="25">
        <v>32450000</v>
      </c>
      <c r="AK29" s="25">
        <v>24750000</v>
      </c>
    </row>
    <row r="30" spans="1:37" ht="22.5" customHeight="1" x14ac:dyDescent="0.2">
      <c r="A30" s="12" t="s">
        <v>83</v>
      </c>
      <c r="B30" s="25">
        <f t="shared" si="1"/>
        <v>237600000</v>
      </c>
      <c r="C30" s="25">
        <v>76032000</v>
      </c>
      <c r="D30" s="25">
        <v>0</v>
      </c>
      <c r="E30" s="25">
        <v>760320</v>
      </c>
      <c r="F30" s="25">
        <v>0</v>
      </c>
      <c r="G30" s="25">
        <v>0</v>
      </c>
      <c r="H30" s="25">
        <v>2280960</v>
      </c>
      <c r="I30" s="25">
        <v>3041280</v>
      </c>
      <c r="J30" s="25">
        <v>6842880</v>
      </c>
      <c r="K30" s="25">
        <v>0</v>
      </c>
      <c r="L30" s="25">
        <v>0</v>
      </c>
      <c r="M30" s="25">
        <v>41817600</v>
      </c>
      <c r="N30" s="25">
        <v>0</v>
      </c>
      <c r="O30" s="25">
        <v>53222400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1520640</v>
      </c>
      <c r="AA30" s="25">
        <v>0</v>
      </c>
      <c r="AB30" s="25">
        <v>0</v>
      </c>
      <c r="AC30" s="25">
        <v>380160</v>
      </c>
      <c r="AD30" s="25">
        <v>30412800</v>
      </c>
      <c r="AE30" s="25">
        <v>0</v>
      </c>
      <c r="AF30" s="25">
        <v>21288960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</row>
    <row r="31" spans="1:37" ht="22.5" customHeight="1" x14ac:dyDescent="0.2">
      <c r="A31" s="12" t="s">
        <v>6</v>
      </c>
      <c r="B31" s="25">
        <f t="shared" si="1"/>
        <v>4781681979.166666</v>
      </c>
      <c r="C31" s="25">
        <v>0</v>
      </c>
      <c r="D31" s="25">
        <v>0</v>
      </c>
      <c r="E31" s="25">
        <v>228749999.99999997</v>
      </c>
      <c r="F31" s="25">
        <v>0</v>
      </c>
      <c r="G31" s="25">
        <v>0</v>
      </c>
      <c r="H31" s="25">
        <v>29067135.416666664</v>
      </c>
      <c r="I31" s="25">
        <v>58563177.083333328</v>
      </c>
      <c r="J31" s="25">
        <v>66674270.833333328</v>
      </c>
      <c r="K31" s="25">
        <v>15653489.583333332</v>
      </c>
      <c r="L31" s="25">
        <v>110009687.5</v>
      </c>
      <c r="M31" s="25">
        <v>191457395.83333331</v>
      </c>
      <c r="N31" s="25">
        <v>134933906.24999997</v>
      </c>
      <c r="O31" s="25">
        <v>365364583.33333325</v>
      </c>
      <c r="P31" s="25">
        <v>168385416.66666663</v>
      </c>
      <c r="Q31" s="25">
        <v>2344687500</v>
      </c>
      <c r="R31" s="25">
        <v>0</v>
      </c>
      <c r="S31" s="25">
        <v>0</v>
      </c>
      <c r="T31" s="25">
        <v>32723958.333333332</v>
      </c>
      <c r="U31" s="25">
        <v>63541666.666666664</v>
      </c>
      <c r="V31" s="25">
        <v>0</v>
      </c>
      <c r="W31" s="25">
        <v>69895833.333333328</v>
      </c>
      <c r="X31" s="25">
        <v>6354166.666666666</v>
      </c>
      <c r="Y31" s="25">
        <v>279583333.33333331</v>
      </c>
      <c r="Z31" s="25">
        <v>50833333.333333328</v>
      </c>
      <c r="AA31" s="25">
        <v>0</v>
      </c>
      <c r="AB31" s="25">
        <v>97854166.666666657</v>
      </c>
      <c r="AC31" s="25">
        <v>76250000</v>
      </c>
      <c r="AD31" s="25">
        <v>108020833.33333331</v>
      </c>
      <c r="AE31" s="25">
        <v>0</v>
      </c>
      <c r="AF31" s="25">
        <v>152500000</v>
      </c>
      <c r="AG31" s="25">
        <v>0</v>
      </c>
      <c r="AH31" s="25">
        <v>19380208.333333332</v>
      </c>
      <c r="AI31" s="25">
        <v>0</v>
      </c>
      <c r="AJ31" s="25">
        <v>111197916.66666666</v>
      </c>
      <c r="AK31" s="25">
        <v>0</v>
      </c>
    </row>
    <row r="32" spans="1:37" ht="22.5" customHeight="1" x14ac:dyDescent="0.2">
      <c r="A32" s="12" t="s">
        <v>2</v>
      </c>
      <c r="B32" s="25">
        <f t="shared" si="1"/>
        <v>285120000</v>
      </c>
      <c r="C32" s="25">
        <v>91238400</v>
      </c>
      <c r="D32" s="25">
        <v>0</v>
      </c>
      <c r="E32" s="25">
        <v>912384</v>
      </c>
      <c r="F32" s="25">
        <v>0</v>
      </c>
      <c r="G32" s="25">
        <v>0</v>
      </c>
      <c r="H32" s="25">
        <v>2737152</v>
      </c>
      <c r="I32" s="25">
        <v>3649536</v>
      </c>
      <c r="J32" s="25">
        <v>8211456</v>
      </c>
      <c r="K32" s="25">
        <v>0</v>
      </c>
      <c r="L32" s="25">
        <v>0</v>
      </c>
      <c r="M32" s="25">
        <v>50181120</v>
      </c>
      <c r="N32" s="25">
        <v>0</v>
      </c>
      <c r="O32" s="25">
        <v>63866880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1824768</v>
      </c>
      <c r="AA32" s="25">
        <v>0</v>
      </c>
      <c r="AB32" s="25">
        <v>0</v>
      </c>
      <c r="AC32" s="25">
        <v>456192</v>
      </c>
      <c r="AD32" s="25">
        <v>36495360</v>
      </c>
      <c r="AE32" s="25">
        <v>0</v>
      </c>
      <c r="AF32" s="25">
        <v>25546752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</row>
    <row r="33" spans="1:37" ht="22.5" customHeight="1" x14ac:dyDescent="0.2">
      <c r="A33" s="12" t="s">
        <v>24</v>
      </c>
      <c r="B33" s="25">
        <f t="shared" si="1"/>
        <v>173233122541.1702</v>
      </c>
      <c r="C33" s="25">
        <v>97438839232.394348</v>
      </c>
      <c r="D33" s="25">
        <v>8773415492.9577312</v>
      </c>
      <c r="E33" s="25">
        <v>2363873076.9230766</v>
      </c>
      <c r="F33" s="25">
        <v>26995124.593716141</v>
      </c>
      <c r="G33" s="25">
        <v>644283640.30335844</v>
      </c>
      <c r="H33" s="25">
        <v>1865003174.4312019</v>
      </c>
      <c r="I33" s="25">
        <v>4148970682.5568781</v>
      </c>
      <c r="J33" s="25">
        <v>0</v>
      </c>
      <c r="K33" s="25">
        <v>2289186565.5471282</v>
      </c>
      <c r="L33" s="25">
        <v>498509967.49729145</v>
      </c>
      <c r="M33" s="25">
        <v>3727126868.9057407</v>
      </c>
      <c r="N33" s="25">
        <v>2271549750.8125687</v>
      </c>
      <c r="O33" s="25">
        <v>217760671.72264355</v>
      </c>
      <c r="P33" s="25">
        <v>2258412123.5102925</v>
      </c>
      <c r="Q33" s="25">
        <v>29781021451.787651</v>
      </c>
      <c r="R33" s="25">
        <v>452798223.18526542</v>
      </c>
      <c r="S33" s="25">
        <v>41392524.377031416</v>
      </c>
      <c r="T33" s="25">
        <v>0</v>
      </c>
      <c r="U33" s="25">
        <v>359934994.58288187</v>
      </c>
      <c r="V33" s="25">
        <v>19796424.702058505</v>
      </c>
      <c r="W33" s="25">
        <v>241156446.37053087</v>
      </c>
      <c r="X33" s="25">
        <v>7198699.8916576384</v>
      </c>
      <c r="Y33" s="25">
        <v>3187224377.0314193</v>
      </c>
      <c r="Z33" s="25">
        <v>1178787107.2589381</v>
      </c>
      <c r="AA33" s="25">
        <v>0</v>
      </c>
      <c r="AB33" s="25">
        <v>539902491.87432289</v>
      </c>
      <c r="AC33" s="25">
        <v>1430741603.4669557</v>
      </c>
      <c r="AD33" s="25">
        <v>1815872047.6706393</v>
      </c>
      <c r="AE33" s="25">
        <v>53990249.187432282</v>
      </c>
      <c r="AF33" s="25">
        <v>838648537.37811494</v>
      </c>
      <c r="AG33" s="25">
        <v>10798049.837486457</v>
      </c>
      <c r="AH33" s="25">
        <v>8638439.869989166</v>
      </c>
      <c r="AI33" s="25">
        <v>4538780281.6901407</v>
      </c>
      <c r="AJ33" s="25">
        <v>1326720390.0325029</v>
      </c>
      <c r="AK33" s="25">
        <v>875793828.81906831</v>
      </c>
    </row>
    <row r="34" spans="1:37" ht="22.5" customHeight="1" x14ac:dyDescent="0.2">
      <c r="A34" s="12" t="s">
        <v>84</v>
      </c>
      <c r="B34" s="25">
        <f t="shared" si="1"/>
        <v>213840000</v>
      </c>
      <c r="C34" s="25">
        <v>68428800</v>
      </c>
      <c r="D34" s="25">
        <v>0</v>
      </c>
      <c r="E34" s="25">
        <v>684288</v>
      </c>
      <c r="F34" s="25">
        <v>0</v>
      </c>
      <c r="G34" s="25">
        <v>0</v>
      </c>
      <c r="H34" s="25">
        <v>2052864</v>
      </c>
      <c r="I34" s="25">
        <v>2737152</v>
      </c>
      <c r="J34" s="25">
        <v>6158592</v>
      </c>
      <c r="K34" s="25">
        <v>0</v>
      </c>
      <c r="L34" s="25">
        <v>0</v>
      </c>
      <c r="M34" s="25">
        <v>37635840</v>
      </c>
      <c r="N34" s="25">
        <v>0</v>
      </c>
      <c r="O34" s="25">
        <v>47900160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1368576</v>
      </c>
      <c r="AA34" s="25">
        <v>0</v>
      </c>
      <c r="AB34" s="25">
        <v>0</v>
      </c>
      <c r="AC34" s="25">
        <v>342144</v>
      </c>
      <c r="AD34" s="25">
        <v>27371520</v>
      </c>
      <c r="AE34" s="25">
        <v>0</v>
      </c>
      <c r="AF34" s="25">
        <v>19160064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</row>
    <row r="35" spans="1:37" ht="22.5" customHeight="1" x14ac:dyDescent="0.2">
      <c r="A35" s="12" t="s">
        <v>15</v>
      </c>
      <c r="B35" s="25">
        <f t="shared" si="1"/>
        <v>8450399999.999999</v>
      </c>
      <c r="C35" s="25">
        <v>3150000000</v>
      </c>
      <c r="D35" s="25">
        <v>700000000</v>
      </c>
      <c r="E35" s="25">
        <v>989333333.33333337</v>
      </c>
      <c r="F35" s="25">
        <v>0</v>
      </c>
      <c r="G35" s="25">
        <v>0</v>
      </c>
      <c r="H35" s="25">
        <v>396666666.66666669</v>
      </c>
      <c r="I35" s="25">
        <v>751333333.33333337</v>
      </c>
      <c r="J35" s="25">
        <v>107333333.33333334</v>
      </c>
      <c r="K35" s="25">
        <v>0</v>
      </c>
      <c r="L35" s="25">
        <v>70000000</v>
      </c>
      <c r="M35" s="25">
        <v>578666666.66666675</v>
      </c>
      <c r="N35" s="25">
        <v>280000000</v>
      </c>
      <c r="O35" s="25">
        <v>373333333.33333337</v>
      </c>
      <c r="P35" s="25">
        <v>93333333.333333343</v>
      </c>
      <c r="Q35" s="25">
        <v>610400000</v>
      </c>
      <c r="R35" s="25">
        <v>0</v>
      </c>
      <c r="S35" s="25">
        <v>0</v>
      </c>
      <c r="T35" s="25">
        <v>0</v>
      </c>
      <c r="U35" s="25">
        <v>0</v>
      </c>
      <c r="V35" s="25">
        <v>46666666.666666672</v>
      </c>
      <c r="W35" s="25">
        <v>51333333.333333336</v>
      </c>
      <c r="X35" s="25">
        <v>0</v>
      </c>
      <c r="Y35" s="25">
        <v>37333333.333333336</v>
      </c>
      <c r="Z35" s="25">
        <v>0</v>
      </c>
      <c r="AA35" s="25">
        <v>0</v>
      </c>
      <c r="AB35" s="25">
        <v>0</v>
      </c>
      <c r="AC35" s="25">
        <v>186666666.66666669</v>
      </c>
      <c r="AD35" s="25">
        <v>0</v>
      </c>
      <c r="AE35" s="25">
        <v>0</v>
      </c>
      <c r="AF35" s="25">
        <v>28000000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</row>
  </sheetData>
  <mergeCells count="1"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rightToLeft="1" workbookViewId="0">
      <selection activeCell="A7" sqref="A7"/>
    </sheetView>
  </sheetViews>
  <sheetFormatPr defaultRowHeight="23.25" customHeight="1" x14ac:dyDescent="0.2"/>
  <cols>
    <col min="1" max="1" width="26.28515625" style="7" customWidth="1"/>
    <col min="2" max="14" width="21.85546875" style="7" customWidth="1"/>
    <col min="15" max="15" width="21.85546875" style="7" bestFit="1" customWidth="1"/>
    <col min="16" max="16" width="13.85546875" style="7" bestFit="1" customWidth="1"/>
    <col min="17" max="17" width="12" style="7" bestFit="1" customWidth="1"/>
    <col min="18" max="18" width="21.85546875" style="7" bestFit="1" customWidth="1"/>
    <col min="19" max="19" width="13.85546875" style="7" bestFit="1" customWidth="1"/>
    <col min="20" max="20" width="12" style="7" bestFit="1" customWidth="1"/>
    <col min="21" max="21" width="21.85546875" style="7" bestFit="1" customWidth="1"/>
    <col min="22" max="22" width="13.85546875" style="7" bestFit="1" customWidth="1"/>
    <col min="23" max="23" width="12" style="7" bestFit="1" customWidth="1"/>
    <col min="24" max="24" width="21.85546875" style="7" bestFit="1" customWidth="1"/>
    <col min="25" max="25" width="13.85546875" style="7" bestFit="1" customWidth="1"/>
    <col min="26" max="26" width="12" style="7" bestFit="1" customWidth="1"/>
    <col min="27" max="27" width="21.85546875" style="7" bestFit="1" customWidth="1"/>
    <col min="28" max="28" width="13.85546875" style="7" bestFit="1" customWidth="1"/>
    <col min="29" max="29" width="20.7109375" style="7" bestFit="1" customWidth="1"/>
    <col min="30" max="30" width="13.85546875" style="7" bestFit="1" customWidth="1"/>
    <col min="31" max="31" width="12" style="7" bestFit="1" customWidth="1"/>
    <col min="32" max="32" width="21.85546875" style="7" bestFit="1" customWidth="1"/>
    <col min="33" max="33" width="13.85546875" style="7" bestFit="1" customWidth="1"/>
    <col min="34" max="34" width="21.85546875" style="7" bestFit="1" customWidth="1"/>
    <col min="35" max="35" width="13.85546875" style="7" bestFit="1" customWidth="1"/>
    <col min="36" max="36" width="21.85546875" style="7" bestFit="1" customWidth="1"/>
    <col min="37" max="37" width="13.85546875" style="7" bestFit="1" customWidth="1"/>
    <col min="38" max="38" width="12" style="7" bestFit="1" customWidth="1"/>
    <col min="39" max="39" width="21.85546875" style="7" bestFit="1" customWidth="1"/>
    <col min="40" max="40" width="13.85546875" style="7" bestFit="1" customWidth="1"/>
    <col min="41" max="41" width="12" style="7" bestFit="1" customWidth="1"/>
    <col min="42" max="42" width="21.85546875" style="7" bestFit="1" customWidth="1"/>
    <col min="43" max="43" width="13.85546875" style="7" bestFit="1" customWidth="1"/>
    <col min="44" max="44" width="21.85546875" style="7" bestFit="1" customWidth="1"/>
    <col min="45" max="45" width="13.85546875" style="7" bestFit="1" customWidth="1"/>
    <col min="46" max="46" width="12" style="7" bestFit="1" customWidth="1"/>
    <col min="47" max="47" width="21.85546875" style="7" bestFit="1" customWidth="1"/>
    <col min="48" max="48" width="13.85546875" style="7" bestFit="1" customWidth="1"/>
    <col min="49" max="49" width="12" style="7" bestFit="1" customWidth="1"/>
    <col min="50" max="50" width="21.85546875" style="7" bestFit="1" customWidth="1"/>
    <col min="51" max="51" width="12.85546875" style="7" bestFit="1" customWidth="1"/>
    <col min="52" max="52" width="11" style="7" bestFit="1" customWidth="1"/>
    <col min="53" max="53" width="21.85546875" style="7" bestFit="1" customWidth="1"/>
    <col min="54" max="54" width="13.85546875" style="7" bestFit="1" customWidth="1"/>
    <col min="55" max="55" width="12" style="7" bestFit="1" customWidth="1"/>
    <col min="56" max="56" width="21.85546875" style="7" bestFit="1" customWidth="1"/>
    <col min="57" max="57" width="13.85546875" style="7" bestFit="1" customWidth="1"/>
    <col min="58" max="58" width="12" style="7" bestFit="1" customWidth="1"/>
    <col min="59" max="59" width="21.85546875" style="7" bestFit="1" customWidth="1"/>
    <col min="60" max="60" width="13.85546875" style="7" bestFit="1" customWidth="1"/>
    <col min="61" max="61" width="12" style="7" bestFit="1" customWidth="1"/>
    <col min="62" max="62" width="21.85546875" style="7" bestFit="1" customWidth="1"/>
    <col min="63" max="63" width="13.85546875" style="7" bestFit="1" customWidth="1"/>
    <col min="64" max="64" width="12" style="7" bestFit="1" customWidth="1"/>
    <col min="65" max="65" width="21.85546875" style="7" bestFit="1" customWidth="1"/>
    <col min="66" max="66" width="13.85546875" style="7" bestFit="1" customWidth="1"/>
    <col min="67" max="67" width="12" style="7" bestFit="1" customWidth="1"/>
    <col min="68" max="68" width="21.85546875" style="7" bestFit="1" customWidth="1"/>
    <col min="69" max="69" width="11.85546875" style="7" bestFit="1" customWidth="1"/>
    <col min="70" max="70" width="21.85546875" style="7" bestFit="1" customWidth="1"/>
    <col min="71" max="71" width="13.85546875" style="7" bestFit="1" customWidth="1"/>
    <col min="72" max="72" width="12" style="7" bestFit="1" customWidth="1"/>
    <col min="73" max="73" width="21.85546875" style="7" bestFit="1" customWidth="1"/>
    <col min="74" max="74" width="13.85546875" style="7" bestFit="1" customWidth="1"/>
    <col min="75" max="75" width="12" style="7" bestFit="1" customWidth="1"/>
    <col min="76" max="76" width="21.85546875" style="7" bestFit="1" customWidth="1"/>
    <col min="77" max="77" width="13.85546875" style="7" bestFit="1" customWidth="1"/>
    <col min="78" max="78" width="12" style="7" bestFit="1" customWidth="1"/>
    <col min="79" max="79" width="21.85546875" style="7" bestFit="1" customWidth="1"/>
    <col min="80" max="80" width="13.85546875" style="7" bestFit="1" customWidth="1"/>
    <col min="81" max="81" width="12" style="7" bestFit="1" customWidth="1"/>
    <col min="82" max="82" width="21.85546875" style="7" bestFit="1" customWidth="1"/>
    <col min="83" max="83" width="13.85546875" style="7" bestFit="1" customWidth="1"/>
    <col min="84" max="84" width="12" style="7" bestFit="1" customWidth="1"/>
    <col min="85" max="85" width="21.85546875" style="7" bestFit="1" customWidth="1"/>
    <col min="86" max="86" width="12.85546875" style="7" bestFit="1" customWidth="1"/>
    <col min="87" max="87" width="21.85546875" style="7" bestFit="1" customWidth="1"/>
    <col min="88" max="88" width="13.85546875" style="7" bestFit="1" customWidth="1"/>
    <col min="89" max="89" width="12" style="7" bestFit="1" customWidth="1"/>
    <col min="90" max="90" width="21.85546875" style="7" bestFit="1" customWidth="1"/>
    <col min="91" max="91" width="11.85546875" style="7" bestFit="1" customWidth="1"/>
    <col min="92" max="92" width="10" style="7" bestFit="1" customWidth="1"/>
    <col min="93" max="93" width="21.85546875" style="7" bestFit="1" customWidth="1"/>
    <col min="94" max="94" width="9.140625" style="7"/>
    <col min="95" max="95" width="12.140625" style="7" bestFit="1" customWidth="1"/>
    <col min="96" max="96" width="11.28515625" style="7" bestFit="1" customWidth="1"/>
    <col min="97" max="16384" width="9.140625" style="7"/>
  </cols>
  <sheetData>
    <row r="1" spans="1:15" ht="23.25" customHeight="1" x14ac:dyDescent="0.2">
      <c r="A1" s="34" t="s">
        <v>145</v>
      </c>
      <c r="B1" s="34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33" customHeight="1" x14ac:dyDescent="0.2">
      <c r="A2" s="38" t="s">
        <v>130</v>
      </c>
      <c r="B2" s="38"/>
      <c r="C2" s="38"/>
      <c r="D2" s="38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5" ht="49.5" customHeight="1" x14ac:dyDescent="0.2">
      <c r="A3" s="14" t="s">
        <v>81</v>
      </c>
      <c r="B3" s="14" t="s">
        <v>85</v>
      </c>
      <c r="C3" s="14" t="s">
        <v>72</v>
      </c>
      <c r="D3" s="14" t="s">
        <v>119</v>
      </c>
      <c r="E3" s="14" t="s">
        <v>73</v>
      </c>
      <c r="F3" s="14" t="s">
        <v>69</v>
      </c>
      <c r="G3" s="14" t="s">
        <v>70</v>
      </c>
      <c r="H3" s="14" t="s">
        <v>74</v>
      </c>
      <c r="I3" s="14" t="s">
        <v>71</v>
      </c>
      <c r="J3" s="14" t="s">
        <v>75</v>
      </c>
      <c r="K3" s="14" t="s">
        <v>101</v>
      </c>
      <c r="L3" s="14" t="s">
        <v>103</v>
      </c>
      <c r="M3" s="14" t="s">
        <v>104</v>
      </c>
      <c r="N3" s="14" t="s">
        <v>120</v>
      </c>
    </row>
    <row r="4" spans="1:15" ht="23.25" customHeight="1" x14ac:dyDescent="0.2">
      <c r="A4" s="9" t="s">
        <v>90</v>
      </c>
      <c r="B4" s="19">
        <f t="shared" ref="B4:N4" si="0">SUM(B5:B35)</f>
        <v>2921384794085.0063</v>
      </c>
      <c r="C4" s="19">
        <f t="shared" si="0"/>
        <v>2156857647131.0994</v>
      </c>
      <c r="D4" s="19">
        <f t="shared" si="0"/>
        <v>184627447987.14233</v>
      </c>
      <c r="E4" s="19">
        <f t="shared" si="0"/>
        <v>40748934396.407639</v>
      </c>
      <c r="F4" s="19">
        <f t="shared" si="0"/>
        <v>33563032659.673687</v>
      </c>
      <c r="G4" s="19">
        <f t="shared" si="0"/>
        <v>5040806217.9026718</v>
      </c>
      <c r="H4" s="19">
        <f t="shared" si="0"/>
        <v>441554228560.97052</v>
      </c>
      <c r="I4" s="19">
        <f t="shared" si="0"/>
        <v>29693968009.725147</v>
      </c>
      <c r="J4" s="19">
        <f t="shared" si="0"/>
        <v>23807501851.957375</v>
      </c>
      <c r="K4" s="19">
        <f t="shared" si="0"/>
        <v>387200000.00879997</v>
      </c>
      <c r="L4" s="19">
        <f t="shared" si="0"/>
        <v>71986998.916576385</v>
      </c>
      <c r="M4" s="19">
        <f t="shared" si="0"/>
        <v>4989290271.2023516</v>
      </c>
      <c r="N4" s="19">
        <f t="shared" si="0"/>
        <v>42750000</v>
      </c>
    </row>
    <row r="5" spans="1:15" ht="23.25" customHeight="1" x14ac:dyDescent="0.2">
      <c r="A5" s="12" t="s">
        <v>8</v>
      </c>
      <c r="B5" s="25">
        <f t="shared" ref="B5:B35" si="1">SUM(C5:N5)</f>
        <v>208918571429.80005</v>
      </c>
      <c r="C5" s="25">
        <v>208918571429.80005</v>
      </c>
      <c r="D5" s="25">
        <v>0</v>
      </c>
      <c r="E5" s="25">
        <v>0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</row>
    <row r="6" spans="1:15" ht="23.25" customHeight="1" x14ac:dyDescent="0.2">
      <c r="A6" s="12" t="s">
        <v>10</v>
      </c>
      <c r="B6" s="25">
        <f t="shared" si="1"/>
        <v>50158730156.222214</v>
      </c>
      <c r="C6" s="25">
        <v>50158730156.222214</v>
      </c>
      <c r="D6" s="25">
        <v>0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</row>
    <row r="7" spans="1:15" ht="23.25" customHeight="1" x14ac:dyDescent="0.2">
      <c r="A7" s="12" t="s">
        <v>25</v>
      </c>
      <c r="B7" s="25">
        <f t="shared" si="1"/>
        <v>14960000000</v>
      </c>
      <c r="C7" s="25">
        <v>14960000000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</row>
    <row r="8" spans="1:15" ht="23.25" customHeight="1" x14ac:dyDescent="0.2">
      <c r="A8" s="12" t="s">
        <v>18</v>
      </c>
      <c r="B8" s="25">
        <f t="shared" si="1"/>
        <v>145656775437.66666</v>
      </c>
      <c r="C8" s="25">
        <v>135517886548.77776</v>
      </c>
      <c r="D8" s="25">
        <v>0</v>
      </c>
      <c r="E8" s="25">
        <v>10138888888.888889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</row>
    <row r="9" spans="1:15" ht="23.25" customHeight="1" x14ac:dyDescent="0.2">
      <c r="A9" s="12" t="s">
        <v>5</v>
      </c>
      <c r="B9" s="25">
        <f t="shared" si="1"/>
        <v>37595250000</v>
      </c>
      <c r="C9" s="25">
        <v>37595250000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</row>
    <row r="10" spans="1:15" ht="23.25" customHeight="1" x14ac:dyDescent="0.2">
      <c r="A10" s="12" t="s">
        <v>21</v>
      </c>
      <c r="B10" s="25">
        <f t="shared" si="1"/>
        <v>1516838400</v>
      </c>
      <c r="C10" s="25">
        <v>1516838400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</row>
    <row r="11" spans="1:15" ht="23.25" customHeight="1" x14ac:dyDescent="0.2">
      <c r="A11" s="12" t="s">
        <v>17</v>
      </c>
      <c r="B11" s="25">
        <f t="shared" si="1"/>
        <v>71946904129.129837</v>
      </c>
      <c r="C11" s="25">
        <v>62509302088.313507</v>
      </c>
      <c r="D11" s="25">
        <v>746882086.16780055</v>
      </c>
      <c r="E11" s="25">
        <v>7468820861.6780081</v>
      </c>
      <c r="F11" s="25">
        <v>773769841.26984143</v>
      </c>
      <c r="G11" s="25">
        <v>0</v>
      </c>
      <c r="H11" s="25">
        <v>448129251.70068038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</row>
    <row r="12" spans="1:15" ht="23.25" customHeight="1" x14ac:dyDescent="0.2">
      <c r="A12" s="12" t="s">
        <v>7</v>
      </c>
      <c r="B12" s="25">
        <f t="shared" si="1"/>
        <v>1404250592349.7136</v>
      </c>
      <c r="C12" s="25">
        <v>734448140632.44653</v>
      </c>
      <c r="D12" s="25">
        <v>164246254510.22858</v>
      </c>
      <c r="E12" s="25">
        <v>14074365490.911165</v>
      </c>
      <c r="F12" s="25">
        <v>32455776625.448742</v>
      </c>
      <c r="G12" s="25">
        <v>3918082220.069519</v>
      </c>
      <c r="H12" s="25">
        <v>436025048487.45343</v>
      </c>
      <c r="I12" s="25">
        <v>14515370676.391817</v>
      </c>
      <c r="J12" s="25">
        <v>157501851.95737648</v>
      </c>
      <c r="K12" s="25">
        <v>0</v>
      </c>
      <c r="L12" s="25">
        <v>0</v>
      </c>
      <c r="M12" s="25">
        <v>4410051854.8065414</v>
      </c>
      <c r="N12" s="25">
        <v>0</v>
      </c>
    </row>
    <row r="13" spans="1:15" ht="23.25" customHeight="1" x14ac:dyDescent="0.2">
      <c r="A13" s="12" t="s">
        <v>134</v>
      </c>
      <c r="B13" s="25">
        <f t="shared" si="1"/>
        <v>1155686400</v>
      </c>
      <c r="C13" s="25">
        <v>1155686400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</row>
    <row r="14" spans="1:15" ht="23.25" customHeight="1" x14ac:dyDescent="0.2">
      <c r="A14" s="12" t="s">
        <v>29</v>
      </c>
      <c r="B14" s="25">
        <f t="shared" si="1"/>
        <v>8114285714</v>
      </c>
      <c r="C14" s="25">
        <v>8114285714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</row>
    <row r="15" spans="1:15" ht="23.25" customHeight="1" x14ac:dyDescent="0.2">
      <c r="A15" s="12" t="s">
        <v>16</v>
      </c>
      <c r="B15" s="25">
        <f t="shared" si="1"/>
        <v>105554704751.41463</v>
      </c>
      <c r="C15" s="25">
        <v>98326168166.048782</v>
      </c>
      <c r="D15" s="25">
        <v>4331707317.0731707</v>
      </c>
      <c r="E15" s="25">
        <v>0</v>
      </c>
      <c r="F15" s="25">
        <v>189512195.12195122</v>
      </c>
      <c r="G15" s="25">
        <v>0</v>
      </c>
      <c r="H15" s="25">
        <v>2707317073.170732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</row>
    <row r="16" spans="1:15" ht="23.25" customHeight="1" x14ac:dyDescent="0.2">
      <c r="A16" s="12" t="s">
        <v>28</v>
      </c>
      <c r="B16" s="25">
        <f t="shared" si="1"/>
        <v>1589068800.0000002</v>
      </c>
      <c r="C16" s="25">
        <v>1589068800.0000002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</row>
    <row r="17" spans="1:14" ht="23.25" customHeight="1" x14ac:dyDescent="0.2">
      <c r="A17" s="12" t="s">
        <v>12</v>
      </c>
      <c r="B17" s="25">
        <f t="shared" si="1"/>
        <v>135142162553.19998</v>
      </c>
      <c r="C17" s="25">
        <v>118941428553.19998</v>
      </c>
      <c r="D17" s="25">
        <v>1955470000</v>
      </c>
      <c r="E17" s="25">
        <v>0</v>
      </c>
      <c r="F17" s="25">
        <v>0</v>
      </c>
      <c r="G17" s="25">
        <v>0</v>
      </c>
      <c r="H17" s="25">
        <v>0</v>
      </c>
      <c r="I17" s="25">
        <v>14245264000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</row>
    <row r="18" spans="1:14" ht="23.25" customHeight="1" x14ac:dyDescent="0.2">
      <c r="A18" s="12" t="s">
        <v>9</v>
      </c>
      <c r="B18" s="25">
        <f t="shared" si="1"/>
        <v>14507911849.666668</v>
      </c>
      <c r="C18" s="25">
        <v>14507911849.666668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</row>
    <row r="19" spans="1:14" ht="23.25" customHeight="1" x14ac:dyDescent="0.2">
      <c r="A19" s="12" t="s">
        <v>23</v>
      </c>
      <c r="B19" s="25">
        <f t="shared" si="1"/>
        <v>5000000000</v>
      </c>
      <c r="C19" s="25">
        <v>5000000000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</row>
    <row r="20" spans="1:14" ht="23.25" customHeight="1" x14ac:dyDescent="0.2">
      <c r="A20" s="12" t="s">
        <v>19</v>
      </c>
      <c r="B20" s="25">
        <f t="shared" si="1"/>
        <v>28805357142.449997</v>
      </c>
      <c r="C20" s="25">
        <v>28805357142.449997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</row>
    <row r="21" spans="1:14" ht="23.25" customHeight="1" x14ac:dyDescent="0.2">
      <c r="A21" s="12" t="s">
        <v>13</v>
      </c>
      <c r="B21" s="25">
        <f t="shared" si="1"/>
        <v>40594821419.25</v>
      </c>
      <c r="C21" s="25">
        <v>35701071419.25</v>
      </c>
      <c r="D21" s="25">
        <v>1631250000</v>
      </c>
      <c r="E21" s="25">
        <v>0</v>
      </c>
      <c r="F21" s="25">
        <v>0</v>
      </c>
      <c r="G21" s="25">
        <v>978750000</v>
      </c>
      <c r="H21" s="25">
        <v>2283750000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</row>
    <row r="22" spans="1:14" ht="23.25" customHeight="1" x14ac:dyDescent="0.2">
      <c r="A22" s="12" t="s">
        <v>27</v>
      </c>
      <c r="B22" s="25">
        <f t="shared" si="1"/>
        <v>21230236425</v>
      </c>
      <c r="C22" s="25">
        <v>21187486425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42750000</v>
      </c>
    </row>
    <row r="23" spans="1:14" ht="23.25" customHeight="1" x14ac:dyDescent="0.2">
      <c r="A23" s="12" t="s">
        <v>26</v>
      </c>
      <c r="B23" s="25">
        <f t="shared" si="1"/>
        <v>6324999999.5</v>
      </c>
      <c r="C23" s="25">
        <v>6324999999.5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</row>
    <row r="24" spans="1:14" ht="23.25" customHeight="1" x14ac:dyDescent="0.2">
      <c r="A24" s="12" t="s">
        <v>20</v>
      </c>
      <c r="B24" s="25">
        <f t="shared" si="1"/>
        <v>22651200000.008801</v>
      </c>
      <c r="C24" s="25">
        <v>22264000000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387200000.00879997</v>
      </c>
      <c r="L24" s="25">
        <v>0</v>
      </c>
      <c r="M24" s="25">
        <v>0</v>
      </c>
      <c r="N24" s="25">
        <v>0</v>
      </c>
    </row>
    <row r="25" spans="1:14" ht="23.25" customHeight="1" x14ac:dyDescent="0.2">
      <c r="A25" s="12" t="s">
        <v>14</v>
      </c>
      <c r="B25" s="25">
        <f t="shared" si="1"/>
        <v>22757142855.599998</v>
      </c>
      <c r="C25" s="25">
        <v>22757142855.599998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</row>
    <row r="26" spans="1:14" ht="23.25" customHeight="1" x14ac:dyDescent="0.2">
      <c r="A26" s="12" t="s">
        <v>11</v>
      </c>
      <c r="B26" s="25">
        <f>SUM(C26:N26)</f>
        <v>16107142865</v>
      </c>
      <c r="C26" s="25">
        <v>13357142865</v>
      </c>
      <c r="D26" s="25">
        <v>0</v>
      </c>
      <c r="E26" s="25">
        <v>2750000000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</row>
    <row r="27" spans="1:14" ht="23.25" customHeight="1" x14ac:dyDescent="0.2">
      <c r="A27" s="12" t="s">
        <v>22</v>
      </c>
      <c r="B27" s="25">
        <f t="shared" si="1"/>
        <v>1011225599.9999999</v>
      </c>
      <c r="C27" s="25">
        <v>1011225599.9999999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</row>
    <row r="28" spans="1:14" ht="23.25" customHeight="1" x14ac:dyDescent="0.2">
      <c r="A28" s="12" t="s">
        <v>3</v>
      </c>
      <c r="B28" s="25">
        <f t="shared" si="1"/>
        <v>14169860001</v>
      </c>
      <c r="C28" s="25">
        <v>14169860001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</row>
    <row r="29" spans="1:14" ht="23.25" customHeight="1" x14ac:dyDescent="0.2">
      <c r="A29" s="12" t="s">
        <v>4</v>
      </c>
      <c r="B29" s="25">
        <f t="shared" si="1"/>
        <v>70344842854</v>
      </c>
      <c r="C29" s="25">
        <v>46659642854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23650000000</v>
      </c>
      <c r="K29" s="25">
        <v>0</v>
      </c>
      <c r="L29" s="25">
        <v>0</v>
      </c>
      <c r="M29" s="25">
        <v>35200000</v>
      </c>
      <c r="N29" s="25">
        <v>0</v>
      </c>
    </row>
    <row r="30" spans="1:14" ht="23.25" customHeight="1" x14ac:dyDescent="0.2">
      <c r="A30" s="12" t="s">
        <v>83</v>
      </c>
      <c r="B30" s="25">
        <f t="shared" si="1"/>
        <v>1444608000</v>
      </c>
      <c r="C30" s="25">
        <v>1444608000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</row>
    <row r="31" spans="1:14" ht="23.25" customHeight="1" x14ac:dyDescent="0.2">
      <c r="A31" s="12" t="s">
        <v>6</v>
      </c>
      <c r="B31" s="25">
        <f t="shared" si="1"/>
        <v>30364792410.895828</v>
      </c>
      <c r="C31" s="25">
        <v>30352084077.562496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12708333.333333332</v>
      </c>
      <c r="N31" s="25">
        <v>0</v>
      </c>
    </row>
    <row r="32" spans="1:14" ht="23.25" customHeight="1" x14ac:dyDescent="0.2">
      <c r="A32" s="12" t="s">
        <v>2</v>
      </c>
      <c r="B32" s="25">
        <f t="shared" si="1"/>
        <v>1733529600</v>
      </c>
      <c r="C32" s="25">
        <v>1733529600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</row>
    <row r="33" spans="1:14" ht="23.25" customHeight="1" x14ac:dyDescent="0.2">
      <c r="A33" s="12" t="s">
        <v>24</v>
      </c>
      <c r="B33" s="25">
        <f t="shared" si="1"/>
        <v>412237405741.88782</v>
      </c>
      <c r="C33" s="25">
        <v>393736747020.32782</v>
      </c>
      <c r="D33" s="25">
        <v>11715884073.672806</v>
      </c>
      <c r="E33" s="25">
        <v>6316859154.9295769</v>
      </c>
      <c r="F33" s="25">
        <v>143973997.83315277</v>
      </c>
      <c r="G33" s="25">
        <v>143973997.83315277</v>
      </c>
      <c r="H33" s="25">
        <v>89983748.645720467</v>
      </c>
      <c r="I33" s="25">
        <v>0</v>
      </c>
      <c r="J33" s="25">
        <v>0</v>
      </c>
      <c r="K33" s="25">
        <v>0</v>
      </c>
      <c r="L33" s="25">
        <v>71986998.916576385</v>
      </c>
      <c r="M33" s="25">
        <v>17996749.729144096</v>
      </c>
      <c r="N33" s="25">
        <v>0</v>
      </c>
    </row>
    <row r="34" spans="1:14" ht="23.25" customHeight="1" x14ac:dyDescent="0.2">
      <c r="A34" s="12" t="s">
        <v>84</v>
      </c>
      <c r="B34" s="25">
        <f t="shared" si="1"/>
        <v>1300147200</v>
      </c>
      <c r="C34" s="25">
        <v>1300147200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</row>
    <row r="35" spans="1:14" ht="23.25" customHeight="1" x14ac:dyDescent="0.2">
      <c r="A35" s="12" t="s">
        <v>15</v>
      </c>
      <c r="B35" s="25">
        <f t="shared" si="1"/>
        <v>24239999999.599998</v>
      </c>
      <c r="C35" s="25">
        <v>22793333332.933334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933333333.33333337</v>
      </c>
      <c r="J35" s="25">
        <v>0</v>
      </c>
      <c r="K35" s="25">
        <v>0</v>
      </c>
      <c r="L35" s="25">
        <v>0</v>
      </c>
      <c r="M35" s="25">
        <v>513333333.33333337</v>
      </c>
      <c r="N35" s="25">
        <v>0</v>
      </c>
    </row>
  </sheetData>
  <mergeCells count="2">
    <mergeCell ref="A2:D2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rightToLeft="1" zoomScaleNormal="100" workbookViewId="0">
      <selection activeCell="A4" sqref="A4"/>
    </sheetView>
  </sheetViews>
  <sheetFormatPr defaultRowHeight="24" customHeight="1" x14ac:dyDescent="0.2"/>
  <cols>
    <col min="1" max="1" width="40.5703125" style="7" customWidth="1"/>
    <col min="2" max="8" width="21.85546875" style="7" customWidth="1"/>
    <col min="9" max="9" width="20.7109375" style="7" bestFit="1" customWidth="1"/>
    <col min="10" max="10" width="13.85546875" style="7" bestFit="1" customWidth="1"/>
    <col min="11" max="11" width="12" style="7" bestFit="1" customWidth="1"/>
    <col min="12" max="12" width="21.85546875" style="7" bestFit="1" customWidth="1"/>
    <col min="13" max="13" width="13.85546875" style="7" bestFit="1" customWidth="1"/>
    <col min="14" max="14" width="12" style="7" bestFit="1" customWidth="1"/>
    <col min="15" max="15" width="21.85546875" style="7" bestFit="1" customWidth="1"/>
    <col min="16" max="16" width="13.85546875" style="7" bestFit="1" customWidth="1"/>
    <col min="17" max="17" width="12" style="7" bestFit="1" customWidth="1"/>
    <col min="18" max="18" width="21.85546875" style="7" bestFit="1" customWidth="1"/>
    <col min="19" max="19" width="13.85546875" style="7" bestFit="1" customWidth="1"/>
    <col min="20" max="20" width="12" style="7" bestFit="1" customWidth="1"/>
    <col min="21" max="21" width="21.85546875" style="7" bestFit="1" customWidth="1"/>
    <col min="22" max="22" width="13.85546875" style="7" bestFit="1" customWidth="1"/>
    <col min="23" max="23" width="12" style="7" bestFit="1" customWidth="1"/>
    <col min="24" max="24" width="21.85546875" style="7" bestFit="1" customWidth="1"/>
    <col min="25" max="25" width="13.85546875" style="7" bestFit="1" customWidth="1"/>
    <col min="26" max="26" width="20.7109375" style="7" bestFit="1" customWidth="1"/>
    <col min="27" max="27" width="13.85546875" style="7" bestFit="1" customWidth="1"/>
    <col min="28" max="28" width="12" style="7" bestFit="1" customWidth="1"/>
    <col min="29" max="29" width="21.85546875" style="7" bestFit="1" customWidth="1"/>
    <col min="30" max="30" width="13.85546875" style="7" bestFit="1" customWidth="1"/>
    <col min="31" max="31" width="21.85546875" style="7" bestFit="1" customWidth="1"/>
    <col min="32" max="32" width="13.85546875" style="7" bestFit="1" customWidth="1"/>
    <col min="33" max="33" width="21.85546875" style="7" bestFit="1" customWidth="1"/>
    <col min="34" max="34" width="13.85546875" style="7" bestFit="1" customWidth="1"/>
    <col min="35" max="35" width="12" style="7" bestFit="1" customWidth="1"/>
    <col min="36" max="36" width="21.85546875" style="7" bestFit="1" customWidth="1"/>
    <col min="37" max="37" width="13.85546875" style="7" bestFit="1" customWidth="1"/>
    <col min="38" max="38" width="12" style="7" bestFit="1" customWidth="1"/>
    <col min="39" max="39" width="21.85546875" style="7" bestFit="1" customWidth="1"/>
    <col min="40" max="40" width="13.85546875" style="7" bestFit="1" customWidth="1"/>
    <col min="41" max="41" width="21.85546875" style="7" bestFit="1" customWidth="1"/>
    <col min="42" max="42" width="13.85546875" style="7" bestFit="1" customWidth="1"/>
    <col min="43" max="43" width="12" style="7" bestFit="1" customWidth="1"/>
    <col min="44" max="44" width="21.85546875" style="7" bestFit="1" customWidth="1"/>
    <col min="45" max="45" width="13.85546875" style="7" bestFit="1" customWidth="1"/>
    <col min="46" max="46" width="12" style="7" bestFit="1" customWidth="1"/>
    <col min="47" max="47" width="21.85546875" style="7" bestFit="1" customWidth="1"/>
    <col min="48" max="48" width="12.85546875" style="7" bestFit="1" customWidth="1"/>
    <col min="49" max="49" width="11" style="7" bestFit="1" customWidth="1"/>
    <col min="50" max="50" width="21.85546875" style="7" bestFit="1" customWidth="1"/>
    <col min="51" max="51" width="13.85546875" style="7" bestFit="1" customWidth="1"/>
    <col min="52" max="52" width="12" style="7" bestFit="1" customWidth="1"/>
    <col min="53" max="53" width="21.85546875" style="7" bestFit="1" customWidth="1"/>
    <col min="54" max="54" width="13.85546875" style="7" bestFit="1" customWidth="1"/>
    <col min="55" max="55" width="12" style="7" bestFit="1" customWidth="1"/>
    <col min="56" max="56" width="21.85546875" style="7" bestFit="1" customWidth="1"/>
    <col min="57" max="57" width="13.85546875" style="7" bestFit="1" customWidth="1"/>
    <col min="58" max="58" width="12" style="7" bestFit="1" customWidth="1"/>
    <col min="59" max="59" width="21.85546875" style="7" bestFit="1" customWidth="1"/>
    <col min="60" max="60" width="13.85546875" style="7" bestFit="1" customWidth="1"/>
    <col min="61" max="61" width="12" style="7" bestFit="1" customWidth="1"/>
    <col min="62" max="62" width="21.85546875" style="7" bestFit="1" customWidth="1"/>
    <col min="63" max="63" width="13.85546875" style="7" bestFit="1" customWidth="1"/>
    <col min="64" max="64" width="12" style="7" bestFit="1" customWidth="1"/>
    <col min="65" max="65" width="21.85546875" style="7" bestFit="1" customWidth="1"/>
    <col min="66" max="66" width="11.85546875" style="7" bestFit="1" customWidth="1"/>
    <col min="67" max="67" width="21.85546875" style="7" bestFit="1" customWidth="1"/>
    <col min="68" max="68" width="13.85546875" style="7" bestFit="1" customWidth="1"/>
    <col min="69" max="69" width="12" style="7" bestFit="1" customWidth="1"/>
    <col min="70" max="70" width="21.85546875" style="7" bestFit="1" customWidth="1"/>
    <col min="71" max="71" width="13.85546875" style="7" bestFit="1" customWidth="1"/>
    <col min="72" max="72" width="12" style="7" bestFit="1" customWidth="1"/>
    <col min="73" max="73" width="21.85546875" style="7" bestFit="1" customWidth="1"/>
    <col min="74" max="74" width="13.85546875" style="7" bestFit="1" customWidth="1"/>
    <col min="75" max="75" width="12" style="7" bestFit="1" customWidth="1"/>
    <col min="76" max="76" width="21.85546875" style="7" bestFit="1" customWidth="1"/>
    <col min="77" max="77" width="13.85546875" style="7" bestFit="1" customWidth="1"/>
    <col min="78" max="78" width="12" style="7" bestFit="1" customWidth="1"/>
    <col min="79" max="79" width="21.85546875" style="7" bestFit="1" customWidth="1"/>
    <col min="80" max="80" width="13.85546875" style="7" bestFit="1" customWidth="1"/>
    <col min="81" max="81" width="12" style="7" bestFit="1" customWidth="1"/>
    <col min="82" max="82" width="21.85546875" style="7" bestFit="1" customWidth="1"/>
    <col min="83" max="83" width="12.85546875" style="7" bestFit="1" customWidth="1"/>
    <col min="84" max="84" width="21.85546875" style="7" bestFit="1" customWidth="1"/>
    <col min="85" max="85" width="13.85546875" style="7" bestFit="1" customWidth="1"/>
    <col min="86" max="86" width="12" style="7" bestFit="1" customWidth="1"/>
    <col min="87" max="87" width="21.85546875" style="7" bestFit="1" customWidth="1"/>
    <col min="88" max="88" width="11.85546875" style="7" bestFit="1" customWidth="1"/>
    <col min="89" max="89" width="10" style="7" bestFit="1" customWidth="1"/>
    <col min="90" max="90" width="21.85546875" style="7" bestFit="1" customWidth="1"/>
    <col min="91" max="91" width="9.140625" style="7"/>
    <col min="92" max="92" width="12.140625" style="7" bestFit="1" customWidth="1"/>
    <col min="93" max="93" width="11.28515625" style="7" bestFit="1" customWidth="1"/>
    <col min="94" max="16384" width="9.140625" style="7"/>
  </cols>
  <sheetData>
    <row r="1" spans="1:8" ht="24" customHeight="1" x14ac:dyDescent="0.2">
      <c r="A1" s="34" t="s">
        <v>145</v>
      </c>
      <c r="B1" s="34"/>
    </row>
    <row r="2" spans="1:8" ht="34.5" customHeight="1" x14ac:dyDescent="0.2">
      <c r="A2" s="38" t="s">
        <v>133</v>
      </c>
      <c r="B2" s="38"/>
      <c r="C2" s="38"/>
      <c r="D2" s="38"/>
      <c r="E2" s="38"/>
      <c r="F2" s="24"/>
      <c r="G2" s="24"/>
      <c r="H2" s="24"/>
    </row>
    <row r="3" spans="1:8" ht="54.75" customHeight="1" x14ac:dyDescent="0.2">
      <c r="A3" s="14" t="s">
        <v>105</v>
      </c>
      <c r="B3" s="14" t="s">
        <v>85</v>
      </c>
      <c r="C3" s="14" t="s">
        <v>0</v>
      </c>
      <c r="D3" s="14" t="s">
        <v>103</v>
      </c>
      <c r="E3" s="14" t="s">
        <v>106</v>
      </c>
      <c r="F3" s="14" t="s">
        <v>104</v>
      </c>
      <c r="G3" s="14" t="s">
        <v>107</v>
      </c>
      <c r="H3" s="14" t="s">
        <v>1</v>
      </c>
    </row>
    <row r="4" spans="1:8" ht="24" customHeight="1" x14ac:dyDescent="0.2">
      <c r="A4" s="9" t="s">
        <v>85</v>
      </c>
      <c r="B4" s="19">
        <f>SUM(B5:B14)</f>
        <v>37793883837.192497</v>
      </c>
      <c r="C4" s="19">
        <f>SUM(C5:C14)</f>
        <v>25399691543.169888</v>
      </c>
      <c r="D4" s="19">
        <f t="shared" ref="D4:H4" si="0">SUM(D5:D14)</f>
        <v>71986998.916576385</v>
      </c>
      <c r="E4" s="19">
        <f t="shared" si="0"/>
        <v>192743499.45828816</v>
      </c>
      <c r="F4" s="19">
        <f t="shared" si="0"/>
        <v>4989290271.2023525</v>
      </c>
      <c r="G4" s="19">
        <f t="shared" si="0"/>
        <v>7140171524.4453907</v>
      </c>
      <c r="H4" s="19">
        <f t="shared" si="0"/>
        <v>0</v>
      </c>
    </row>
    <row r="5" spans="1:8" ht="24" customHeight="1" x14ac:dyDescent="0.2">
      <c r="A5" s="12" t="s">
        <v>108</v>
      </c>
      <c r="B5" s="25">
        <f>SUM(C5:G5)-H5</f>
        <v>0</v>
      </c>
      <c r="C5" s="25">
        <v>0</v>
      </c>
      <c r="D5" s="25">
        <v>0</v>
      </c>
      <c r="E5" s="25">
        <v>0</v>
      </c>
      <c r="F5" s="25">
        <v>0</v>
      </c>
      <c r="G5" s="25">
        <v>0</v>
      </c>
      <c r="H5" s="25">
        <v>0</v>
      </c>
    </row>
    <row r="6" spans="1:8" ht="24" customHeight="1" x14ac:dyDescent="0.2">
      <c r="A6" s="12" t="s">
        <v>109</v>
      </c>
      <c r="B6" s="25">
        <f t="shared" ref="B6:B14" si="1">SUM(C6:G6)-H6</f>
        <v>2223926149.6381559</v>
      </c>
      <c r="C6" s="25">
        <v>0</v>
      </c>
      <c r="D6" s="25">
        <v>0</v>
      </c>
      <c r="E6" s="25">
        <v>0</v>
      </c>
      <c r="F6" s="25">
        <v>1260014815.6590118</v>
      </c>
      <c r="G6" s="25">
        <v>963911333.9791441</v>
      </c>
      <c r="H6" s="25">
        <v>0</v>
      </c>
    </row>
    <row r="7" spans="1:8" ht="24" customHeight="1" x14ac:dyDescent="0.2">
      <c r="A7" s="12" t="s">
        <v>110</v>
      </c>
      <c r="B7" s="25">
        <f t="shared" si="1"/>
        <v>5512708091.3666286</v>
      </c>
      <c r="C7" s="25">
        <v>4331707317.0731707</v>
      </c>
      <c r="D7" s="25">
        <v>0</v>
      </c>
      <c r="E7" s="25">
        <v>0</v>
      </c>
      <c r="F7" s="25">
        <v>0</v>
      </c>
      <c r="G7" s="25">
        <v>1181000774.2934575</v>
      </c>
      <c r="H7" s="25">
        <v>0</v>
      </c>
    </row>
    <row r="8" spans="1:8" ht="24" customHeight="1" x14ac:dyDescent="0.2">
      <c r="A8" s="12" t="s">
        <v>111</v>
      </c>
      <c r="B8" s="25">
        <f t="shared" si="1"/>
        <v>2842390950.3862476</v>
      </c>
      <c r="C8" s="25">
        <v>1619707475.6229684</v>
      </c>
      <c r="D8" s="25">
        <v>0</v>
      </c>
      <c r="E8" s="25">
        <v>0</v>
      </c>
      <c r="F8" s="25">
        <v>466666666.66666669</v>
      </c>
      <c r="G8" s="25">
        <v>756016808.09661245</v>
      </c>
      <c r="H8" s="25">
        <v>0</v>
      </c>
    </row>
    <row r="9" spans="1:8" ht="24" customHeight="1" x14ac:dyDescent="0.2">
      <c r="A9" s="12" t="s">
        <v>112</v>
      </c>
      <c r="B9" s="25">
        <f t="shared" si="1"/>
        <v>793190114.09375405</v>
      </c>
      <c r="C9" s="25">
        <v>605371632.3898747</v>
      </c>
      <c r="D9" s="25">
        <v>35993499.458288193</v>
      </c>
      <c r="E9" s="25">
        <v>0</v>
      </c>
      <c r="F9" s="25">
        <v>0</v>
      </c>
      <c r="G9" s="25">
        <v>151824982.2455911</v>
      </c>
      <c r="H9" s="25">
        <v>0</v>
      </c>
    </row>
    <row r="10" spans="1:8" ht="24" customHeight="1" x14ac:dyDescent="0.2">
      <c r="A10" s="12" t="s">
        <v>113</v>
      </c>
      <c r="B10" s="25">
        <f t="shared" si="1"/>
        <v>12675084452.480694</v>
      </c>
      <c r="C10" s="25">
        <v>10557399159.410463</v>
      </c>
      <c r="D10" s="25">
        <v>0</v>
      </c>
      <c r="E10" s="25">
        <v>192743499.45828816</v>
      </c>
      <c r="F10" s="25">
        <v>99863416.395810768</v>
      </c>
      <c r="G10" s="25">
        <v>1825078377.2161307</v>
      </c>
      <c r="H10" s="25">
        <v>0</v>
      </c>
    </row>
    <row r="11" spans="1:8" ht="24" customHeight="1" x14ac:dyDescent="0.2">
      <c r="A11" s="12" t="s">
        <v>114</v>
      </c>
      <c r="B11" s="25">
        <f t="shared" si="1"/>
        <v>3438984963.652586</v>
      </c>
      <c r="C11" s="25">
        <v>3152551451.3005528</v>
      </c>
      <c r="D11" s="25">
        <v>0</v>
      </c>
      <c r="E11" s="25">
        <v>0</v>
      </c>
      <c r="F11" s="25">
        <v>0</v>
      </c>
      <c r="G11" s="25">
        <v>286433512.35203338</v>
      </c>
      <c r="H11" s="25">
        <v>0</v>
      </c>
    </row>
    <row r="12" spans="1:8" ht="24" customHeight="1" x14ac:dyDescent="0.2">
      <c r="A12" s="12" t="s">
        <v>115</v>
      </c>
      <c r="B12" s="25">
        <f t="shared" si="1"/>
        <v>9765009830.7826385</v>
      </c>
      <c r="C12" s="25">
        <v>4746758722.0393534</v>
      </c>
      <c r="D12" s="25">
        <v>35993499.458288193</v>
      </c>
      <c r="E12" s="25">
        <v>0</v>
      </c>
      <c r="F12" s="25">
        <v>3162745372.4808636</v>
      </c>
      <c r="G12" s="25">
        <v>1819512236.8041329</v>
      </c>
      <c r="H12" s="25">
        <v>0</v>
      </c>
    </row>
    <row r="13" spans="1:8" ht="24" customHeight="1" x14ac:dyDescent="0.2">
      <c r="A13" s="12" t="s">
        <v>116</v>
      </c>
      <c r="B13" s="25">
        <f t="shared" si="1"/>
        <v>542589284.79179168</v>
      </c>
      <c r="C13" s="25">
        <v>386195785.33350354</v>
      </c>
      <c r="D13" s="25">
        <v>0</v>
      </c>
      <c r="E13" s="25">
        <v>0</v>
      </c>
      <c r="F13" s="25">
        <v>0</v>
      </c>
      <c r="G13" s="25">
        <v>156393499.45828819</v>
      </c>
      <c r="H13" s="25">
        <v>0</v>
      </c>
    </row>
    <row r="14" spans="1:8" ht="24" customHeight="1" x14ac:dyDescent="0.2">
      <c r="A14" s="12" t="s">
        <v>117</v>
      </c>
      <c r="B14" s="25">
        <f t="shared" si="1"/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</row>
  </sheetData>
  <mergeCells count="2">
    <mergeCell ref="A2:E2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rightToLeft="1" workbookViewId="0">
      <selection activeCell="A4" sqref="A4"/>
    </sheetView>
  </sheetViews>
  <sheetFormatPr defaultRowHeight="24.75" customHeight="1" x14ac:dyDescent="0.2"/>
  <cols>
    <col min="1" max="1" width="29.5703125" style="7" customWidth="1"/>
    <col min="2" max="8" width="21.85546875" style="7" customWidth="1"/>
    <col min="9" max="9" width="20.7109375" style="7" bestFit="1" customWidth="1"/>
    <col min="10" max="10" width="13.85546875" style="7" bestFit="1" customWidth="1"/>
    <col min="11" max="11" width="12" style="7" bestFit="1" customWidth="1"/>
    <col min="12" max="12" width="21.85546875" style="7" bestFit="1" customWidth="1"/>
    <col min="13" max="13" width="13.85546875" style="7" bestFit="1" customWidth="1"/>
    <col min="14" max="14" width="12" style="7" bestFit="1" customWidth="1"/>
    <col min="15" max="15" width="21.85546875" style="7" bestFit="1" customWidth="1"/>
    <col min="16" max="16" width="13.85546875" style="7" bestFit="1" customWidth="1"/>
    <col min="17" max="17" width="12" style="7" bestFit="1" customWidth="1"/>
    <col min="18" max="18" width="21.85546875" style="7" bestFit="1" customWidth="1"/>
    <col min="19" max="19" width="13.85546875" style="7" bestFit="1" customWidth="1"/>
    <col min="20" max="20" width="12" style="7" bestFit="1" customWidth="1"/>
    <col min="21" max="21" width="21.85546875" style="7" bestFit="1" customWidth="1"/>
    <col min="22" max="22" width="13.85546875" style="7" bestFit="1" customWidth="1"/>
    <col min="23" max="23" width="12" style="7" bestFit="1" customWidth="1"/>
    <col min="24" max="24" width="21.85546875" style="7" bestFit="1" customWidth="1"/>
    <col min="25" max="25" width="13.85546875" style="7" bestFit="1" customWidth="1"/>
    <col min="26" max="26" width="20.7109375" style="7" bestFit="1" customWidth="1"/>
    <col min="27" max="27" width="13.85546875" style="7" bestFit="1" customWidth="1"/>
    <col min="28" max="28" width="12" style="7" bestFit="1" customWidth="1"/>
    <col min="29" max="29" width="21.85546875" style="7" bestFit="1" customWidth="1"/>
    <col min="30" max="30" width="13.85546875" style="7" bestFit="1" customWidth="1"/>
    <col min="31" max="31" width="21.85546875" style="7" bestFit="1" customWidth="1"/>
    <col min="32" max="32" width="13.85546875" style="7" bestFit="1" customWidth="1"/>
    <col min="33" max="33" width="21.85546875" style="7" bestFit="1" customWidth="1"/>
    <col min="34" max="34" width="13.85546875" style="7" bestFit="1" customWidth="1"/>
    <col min="35" max="35" width="12" style="7" bestFit="1" customWidth="1"/>
    <col min="36" max="36" width="21.85546875" style="7" bestFit="1" customWidth="1"/>
    <col min="37" max="37" width="13.85546875" style="7" bestFit="1" customWidth="1"/>
    <col min="38" max="38" width="12" style="7" bestFit="1" customWidth="1"/>
    <col min="39" max="39" width="21.85546875" style="7" bestFit="1" customWidth="1"/>
    <col min="40" max="40" width="13.85546875" style="7" bestFit="1" customWidth="1"/>
    <col min="41" max="41" width="21.85546875" style="7" bestFit="1" customWidth="1"/>
    <col min="42" max="42" width="13.85546875" style="7" bestFit="1" customWidth="1"/>
    <col min="43" max="43" width="12" style="7" bestFit="1" customWidth="1"/>
    <col min="44" max="44" width="21.85546875" style="7" bestFit="1" customWidth="1"/>
    <col min="45" max="45" width="13.85546875" style="7" bestFit="1" customWidth="1"/>
    <col min="46" max="46" width="12" style="7" bestFit="1" customWidth="1"/>
    <col min="47" max="47" width="21.85546875" style="7" bestFit="1" customWidth="1"/>
    <col min="48" max="48" width="12.85546875" style="7" bestFit="1" customWidth="1"/>
    <col min="49" max="49" width="11" style="7" bestFit="1" customWidth="1"/>
    <col min="50" max="50" width="21.85546875" style="7" bestFit="1" customWidth="1"/>
    <col min="51" max="51" width="13.85546875" style="7" bestFit="1" customWidth="1"/>
    <col min="52" max="52" width="12" style="7" bestFit="1" customWidth="1"/>
    <col min="53" max="53" width="21.85546875" style="7" bestFit="1" customWidth="1"/>
    <col min="54" max="54" width="13.85546875" style="7" bestFit="1" customWidth="1"/>
    <col min="55" max="55" width="12" style="7" bestFit="1" customWidth="1"/>
    <col min="56" max="56" width="21.85546875" style="7" bestFit="1" customWidth="1"/>
    <col min="57" max="57" width="13.85546875" style="7" bestFit="1" customWidth="1"/>
    <col min="58" max="58" width="12" style="7" bestFit="1" customWidth="1"/>
    <col min="59" max="59" width="21.85546875" style="7" bestFit="1" customWidth="1"/>
    <col min="60" max="60" width="13.85546875" style="7" bestFit="1" customWidth="1"/>
    <col min="61" max="61" width="12" style="7" bestFit="1" customWidth="1"/>
    <col min="62" max="62" width="21.85546875" style="7" bestFit="1" customWidth="1"/>
    <col min="63" max="63" width="13.85546875" style="7" bestFit="1" customWidth="1"/>
    <col min="64" max="64" width="12" style="7" bestFit="1" customWidth="1"/>
    <col min="65" max="65" width="21.85546875" style="7" bestFit="1" customWidth="1"/>
    <col min="66" max="66" width="11.85546875" style="7" bestFit="1" customWidth="1"/>
    <col min="67" max="67" width="21.85546875" style="7" bestFit="1" customWidth="1"/>
    <col min="68" max="68" width="13.85546875" style="7" bestFit="1" customWidth="1"/>
    <col min="69" max="69" width="12" style="7" bestFit="1" customWidth="1"/>
    <col min="70" max="70" width="21.85546875" style="7" bestFit="1" customWidth="1"/>
    <col min="71" max="71" width="13.85546875" style="7" bestFit="1" customWidth="1"/>
    <col min="72" max="72" width="12" style="7" bestFit="1" customWidth="1"/>
    <col min="73" max="73" width="21.85546875" style="7" bestFit="1" customWidth="1"/>
    <col min="74" max="74" width="13.85546875" style="7" bestFit="1" customWidth="1"/>
    <col min="75" max="75" width="12" style="7" bestFit="1" customWidth="1"/>
    <col min="76" max="76" width="21.85546875" style="7" bestFit="1" customWidth="1"/>
    <col min="77" max="77" width="13.85546875" style="7" bestFit="1" customWidth="1"/>
    <col min="78" max="78" width="12" style="7" bestFit="1" customWidth="1"/>
    <col min="79" max="79" width="21.85546875" style="7" bestFit="1" customWidth="1"/>
    <col min="80" max="80" width="13.85546875" style="7" bestFit="1" customWidth="1"/>
    <col min="81" max="81" width="12" style="7" bestFit="1" customWidth="1"/>
    <col min="82" max="82" width="21.85546875" style="7" bestFit="1" customWidth="1"/>
    <col min="83" max="83" width="12.85546875" style="7" bestFit="1" customWidth="1"/>
    <col min="84" max="84" width="21.85546875" style="7" bestFit="1" customWidth="1"/>
    <col min="85" max="85" width="13.85546875" style="7" bestFit="1" customWidth="1"/>
    <col min="86" max="86" width="12" style="7" bestFit="1" customWidth="1"/>
    <col min="87" max="87" width="21.85546875" style="7" bestFit="1" customWidth="1"/>
    <col min="88" max="88" width="11.85546875" style="7" bestFit="1" customWidth="1"/>
    <col min="89" max="89" width="10" style="7" bestFit="1" customWidth="1"/>
    <col min="90" max="90" width="21.85546875" style="7" bestFit="1" customWidth="1"/>
    <col min="91" max="91" width="9.140625" style="7"/>
    <col min="92" max="92" width="12.140625" style="7" bestFit="1" customWidth="1"/>
    <col min="93" max="93" width="11.28515625" style="7" bestFit="1" customWidth="1"/>
    <col min="94" max="16384" width="9.140625" style="7"/>
  </cols>
  <sheetData>
    <row r="1" spans="1:8" ht="24.75" customHeight="1" x14ac:dyDescent="0.2">
      <c r="A1" s="34" t="s">
        <v>145</v>
      </c>
      <c r="B1" s="34"/>
    </row>
    <row r="2" spans="1:8" ht="33" customHeight="1" x14ac:dyDescent="0.2">
      <c r="A2" s="38" t="s">
        <v>131</v>
      </c>
      <c r="B2" s="38"/>
      <c r="C2" s="38"/>
      <c r="D2" s="38"/>
      <c r="E2" s="38"/>
      <c r="F2" s="24"/>
      <c r="G2" s="24"/>
      <c r="H2" s="24"/>
    </row>
    <row r="3" spans="1:8" ht="53.25" customHeight="1" x14ac:dyDescent="0.2">
      <c r="A3" s="14" t="s">
        <v>81</v>
      </c>
      <c r="B3" s="14" t="s">
        <v>85</v>
      </c>
      <c r="C3" s="14" t="s">
        <v>0</v>
      </c>
      <c r="D3" s="14" t="s">
        <v>103</v>
      </c>
      <c r="E3" s="14" t="s">
        <v>106</v>
      </c>
      <c r="F3" s="14" t="s">
        <v>104</v>
      </c>
      <c r="G3" s="14" t="s">
        <v>107</v>
      </c>
      <c r="H3" s="14" t="s">
        <v>1</v>
      </c>
    </row>
    <row r="4" spans="1:8" ht="24.75" customHeight="1" x14ac:dyDescent="0.2">
      <c r="A4" s="9" t="s">
        <v>90</v>
      </c>
      <c r="B4" s="19">
        <f t="shared" ref="B4:H4" si="0">SUM(B5:B35)</f>
        <v>37793883837.19249</v>
      </c>
      <c r="C4" s="19">
        <f t="shared" si="0"/>
        <v>25399691543.169884</v>
      </c>
      <c r="D4" s="19">
        <f t="shared" si="0"/>
        <v>71986998.916576385</v>
      </c>
      <c r="E4" s="19">
        <f t="shared" si="0"/>
        <v>192743499.45828816</v>
      </c>
      <c r="F4" s="19">
        <f t="shared" si="0"/>
        <v>4989290271.2023516</v>
      </c>
      <c r="G4" s="19">
        <f t="shared" si="0"/>
        <v>7140171524.4453907</v>
      </c>
      <c r="H4" s="19">
        <f t="shared" si="0"/>
        <v>0</v>
      </c>
    </row>
    <row r="5" spans="1:8" ht="24.75" customHeight="1" x14ac:dyDescent="0.2">
      <c r="A5" s="12" t="s">
        <v>8</v>
      </c>
      <c r="B5" s="25">
        <f>SUM(C5:G5)-H5</f>
        <v>2012400000.0000002</v>
      </c>
      <c r="C5" s="25">
        <v>1892000000.0000002</v>
      </c>
      <c r="D5" s="25">
        <v>0</v>
      </c>
      <c r="E5" s="25">
        <v>0</v>
      </c>
      <c r="F5" s="25">
        <v>0</v>
      </c>
      <c r="G5" s="25">
        <v>120400000.00000001</v>
      </c>
      <c r="H5" s="25">
        <v>0</v>
      </c>
    </row>
    <row r="6" spans="1:8" ht="24.75" customHeight="1" x14ac:dyDescent="0.2">
      <c r="A6" s="12" t="s">
        <v>10</v>
      </c>
      <c r="B6" s="25">
        <f t="shared" ref="B6:B35" si="1">SUM(C6:G6)-H6</f>
        <v>3686666666.666666</v>
      </c>
      <c r="C6" s="25">
        <v>3686666666.666666</v>
      </c>
      <c r="D6" s="25">
        <v>0</v>
      </c>
      <c r="E6" s="25">
        <v>0</v>
      </c>
      <c r="F6" s="25">
        <v>0</v>
      </c>
      <c r="G6" s="25">
        <v>0</v>
      </c>
      <c r="H6" s="25">
        <v>0</v>
      </c>
    </row>
    <row r="7" spans="1:8" ht="24.75" customHeight="1" x14ac:dyDescent="0.2">
      <c r="A7" s="12" t="s">
        <v>25</v>
      </c>
      <c r="B7" s="25">
        <f t="shared" si="1"/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</row>
    <row r="8" spans="1:8" ht="24.75" customHeight="1" x14ac:dyDescent="0.2">
      <c r="A8" s="12" t="s">
        <v>18</v>
      </c>
      <c r="B8" s="25">
        <f t="shared" si="1"/>
        <v>4320565346.666666</v>
      </c>
      <c r="C8" s="25">
        <v>4320565346.666666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</row>
    <row r="9" spans="1:8" ht="24.75" customHeight="1" x14ac:dyDescent="0.2">
      <c r="A9" s="12" t="s">
        <v>5</v>
      </c>
      <c r="B9" s="25">
        <f t="shared" si="1"/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</row>
    <row r="10" spans="1:8" ht="24.75" customHeight="1" x14ac:dyDescent="0.2">
      <c r="A10" s="12" t="s">
        <v>21</v>
      </c>
      <c r="B10" s="25">
        <f t="shared" si="1"/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</row>
    <row r="11" spans="1:8" ht="24.75" customHeight="1" x14ac:dyDescent="0.2">
      <c r="A11" s="12" t="s">
        <v>17</v>
      </c>
      <c r="B11" s="25">
        <f t="shared" si="1"/>
        <v>2417657312.9251709</v>
      </c>
      <c r="C11" s="25">
        <v>1079991496.5986397</v>
      </c>
      <c r="D11" s="25">
        <v>0</v>
      </c>
      <c r="E11" s="25">
        <v>0</v>
      </c>
      <c r="F11" s="25">
        <v>0</v>
      </c>
      <c r="G11" s="25">
        <v>1337665816.3265309</v>
      </c>
      <c r="H11" s="25">
        <v>0</v>
      </c>
    </row>
    <row r="12" spans="1:8" ht="24.75" customHeight="1" x14ac:dyDescent="0.2">
      <c r="A12" s="12" t="s">
        <v>7</v>
      </c>
      <c r="B12" s="25">
        <f t="shared" si="1"/>
        <v>12247659011.909508</v>
      </c>
      <c r="C12" s="25">
        <v>5522014929.6256189</v>
      </c>
      <c r="D12" s="25">
        <v>0</v>
      </c>
      <c r="E12" s="25">
        <v>0</v>
      </c>
      <c r="F12" s="25">
        <v>4410051854.8065414</v>
      </c>
      <c r="G12" s="25">
        <v>2315592227.4773493</v>
      </c>
      <c r="H12" s="25">
        <v>0</v>
      </c>
    </row>
    <row r="13" spans="1:8" ht="24.75" customHeight="1" x14ac:dyDescent="0.2">
      <c r="A13" s="12" t="s">
        <v>134</v>
      </c>
      <c r="B13" s="25">
        <f t="shared" si="1"/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</row>
    <row r="14" spans="1:8" ht="24.75" customHeight="1" x14ac:dyDescent="0.2">
      <c r="A14" s="12" t="s">
        <v>29</v>
      </c>
      <c r="B14" s="25">
        <f t="shared" si="1"/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</row>
    <row r="15" spans="1:8" ht="24.75" customHeight="1" x14ac:dyDescent="0.2">
      <c r="A15" s="12" t="s">
        <v>16</v>
      </c>
      <c r="B15" s="25">
        <f t="shared" si="1"/>
        <v>5411385365.8536577</v>
      </c>
      <c r="C15" s="25">
        <v>5116829268.2926817</v>
      </c>
      <c r="D15" s="25">
        <v>0</v>
      </c>
      <c r="E15" s="25">
        <v>0</v>
      </c>
      <c r="F15" s="25">
        <v>0</v>
      </c>
      <c r="G15" s="25">
        <v>294556097.56097561</v>
      </c>
      <c r="H15" s="25">
        <v>0</v>
      </c>
    </row>
    <row r="16" spans="1:8" ht="24.75" customHeight="1" x14ac:dyDescent="0.2">
      <c r="A16" s="12" t="s">
        <v>28</v>
      </c>
      <c r="B16" s="25">
        <f t="shared" si="1"/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</row>
    <row r="17" spans="1:8" ht="24.75" customHeight="1" x14ac:dyDescent="0.2">
      <c r="A17" s="12" t="s">
        <v>12</v>
      </c>
      <c r="B17" s="25">
        <f t="shared" si="1"/>
        <v>127600000</v>
      </c>
      <c r="C17" s="25">
        <v>127600000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</row>
    <row r="18" spans="1:8" ht="24.75" customHeight="1" x14ac:dyDescent="0.2">
      <c r="A18" s="12" t="s">
        <v>9</v>
      </c>
      <c r="B18" s="25">
        <f t="shared" si="1"/>
        <v>669666666.66666675</v>
      </c>
      <c r="C18" s="25">
        <v>613666666.66666675</v>
      </c>
      <c r="D18" s="25">
        <v>0</v>
      </c>
      <c r="E18" s="25">
        <v>0</v>
      </c>
      <c r="F18" s="25">
        <v>0</v>
      </c>
      <c r="G18" s="25">
        <v>56000000</v>
      </c>
      <c r="H18" s="25">
        <v>0</v>
      </c>
    </row>
    <row r="19" spans="1:8" ht="24.75" customHeight="1" x14ac:dyDescent="0.2">
      <c r="A19" s="12" t="s">
        <v>23</v>
      </c>
      <c r="B19" s="25">
        <f t="shared" si="1"/>
        <v>75000000</v>
      </c>
      <c r="C19" s="25">
        <v>50000000</v>
      </c>
      <c r="D19" s="25">
        <v>0</v>
      </c>
      <c r="E19" s="25">
        <v>0</v>
      </c>
      <c r="F19" s="25">
        <v>0</v>
      </c>
      <c r="G19" s="25">
        <v>25000000</v>
      </c>
      <c r="H19" s="25">
        <v>0</v>
      </c>
    </row>
    <row r="20" spans="1:8" ht="24.75" customHeight="1" x14ac:dyDescent="0.2">
      <c r="A20" s="12" t="s">
        <v>19</v>
      </c>
      <c r="B20" s="25">
        <f t="shared" si="1"/>
        <v>470249999.99999988</v>
      </c>
      <c r="C20" s="25">
        <v>142499999.99999997</v>
      </c>
      <c r="D20" s="25">
        <v>0</v>
      </c>
      <c r="E20" s="25">
        <v>156749999.99999997</v>
      </c>
      <c r="F20" s="25">
        <v>0</v>
      </c>
      <c r="G20" s="25">
        <v>170999999.99999997</v>
      </c>
      <c r="H20" s="25">
        <v>0</v>
      </c>
    </row>
    <row r="21" spans="1:8" ht="24.75" customHeight="1" x14ac:dyDescent="0.2">
      <c r="A21" s="12" t="s">
        <v>13</v>
      </c>
      <c r="B21" s="25">
        <f t="shared" si="1"/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</row>
    <row r="22" spans="1:8" ht="24.75" customHeight="1" x14ac:dyDescent="0.2">
      <c r="A22" s="12" t="s">
        <v>27</v>
      </c>
      <c r="B22" s="25">
        <f t="shared" si="1"/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</row>
    <row r="23" spans="1:8" ht="24.75" customHeight="1" x14ac:dyDescent="0.2">
      <c r="A23" s="12" t="s">
        <v>26</v>
      </c>
      <c r="B23" s="25">
        <f t="shared" si="1"/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</row>
    <row r="24" spans="1:8" ht="24.75" customHeight="1" x14ac:dyDescent="0.2">
      <c r="A24" s="12" t="s">
        <v>20</v>
      </c>
      <c r="B24" s="25">
        <f t="shared" si="1"/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</row>
    <row r="25" spans="1:8" ht="24.75" customHeight="1" x14ac:dyDescent="0.2">
      <c r="A25" s="12" t="s">
        <v>14</v>
      </c>
      <c r="B25" s="25">
        <f t="shared" si="1"/>
        <v>210599999.99999997</v>
      </c>
      <c r="C25" s="25">
        <v>0</v>
      </c>
      <c r="D25" s="25">
        <v>0</v>
      </c>
      <c r="E25" s="25">
        <v>0</v>
      </c>
      <c r="F25" s="25">
        <v>0</v>
      </c>
      <c r="G25" s="25">
        <v>210599999.99999997</v>
      </c>
      <c r="H25" s="25">
        <v>0</v>
      </c>
    </row>
    <row r="26" spans="1:8" ht="24.75" customHeight="1" x14ac:dyDescent="0.2">
      <c r="A26" s="12" t="s">
        <v>11</v>
      </c>
      <c r="B26" s="25">
        <f>SUM(C26:G26)-H26</f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</row>
    <row r="27" spans="1:8" ht="24.75" customHeight="1" x14ac:dyDescent="0.2">
      <c r="A27" s="12" t="s">
        <v>22</v>
      </c>
      <c r="B27" s="25">
        <f t="shared" si="1"/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</row>
    <row r="28" spans="1:8" ht="24.75" customHeight="1" x14ac:dyDescent="0.2">
      <c r="A28" s="12" t="s">
        <v>3</v>
      </c>
      <c r="B28" s="25">
        <f t="shared" si="1"/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</row>
    <row r="29" spans="1:8" ht="24.75" customHeight="1" x14ac:dyDescent="0.2">
      <c r="A29" s="12" t="s">
        <v>4</v>
      </c>
      <c r="B29" s="25">
        <f t="shared" si="1"/>
        <v>321200000</v>
      </c>
      <c r="C29" s="25">
        <v>38500000</v>
      </c>
      <c r="D29" s="25">
        <v>0</v>
      </c>
      <c r="E29" s="25">
        <v>0</v>
      </c>
      <c r="F29" s="25">
        <v>35200000</v>
      </c>
      <c r="G29" s="25">
        <v>247500000</v>
      </c>
      <c r="H29" s="25">
        <v>0</v>
      </c>
    </row>
    <row r="30" spans="1:8" ht="24.75" customHeight="1" x14ac:dyDescent="0.2">
      <c r="A30" s="12" t="s">
        <v>83</v>
      </c>
      <c r="B30" s="25">
        <f t="shared" si="1"/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</row>
    <row r="31" spans="1:8" ht="24.75" customHeight="1" x14ac:dyDescent="0.2">
      <c r="A31" s="12" t="s">
        <v>6</v>
      </c>
      <c r="B31" s="25">
        <f t="shared" si="1"/>
        <v>315802083.33333331</v>
      </c>
      <c r="C31" s="25">
        <v>172833333.33333331</v>
      </c>
      <c r="D31" s="25">
        <v>0</v>
      </c>
      <c r="E31" s="25">
        <v>0</v>
      </c>
      <c r="F31" s="25">
        <v>12708333.333333332</v>
      </c>
      <c r="G31" s="25">
        <v>130260416.66666666</v>
      </c>
      <c r="H31" s="25">
        <v>0</v>
      </c>
    </row>
    <row r="32" spans="1:8" ht="24.75" customHeight="1" x14ac:dyDescent="0.2">
      <c r="A32" s="12" t="s">
        <v>2</v>
      </c>
      <c r="B32" s="25">
        <f t="shared" si="1"/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</row>
    <row r="33" spans="1:8" ht="24.75" customHeight="1" x14ac:dyDescent="0.2">
      <c r="A33" s="12" t="s">
        <v>24</v>
      </c>
      <c r="B33" s="25">
        <f t="shared" si="1"/>
        <v>4994098049.8374863</v>
      </c>
      <c r="C33" s="25">
        <v>2636523835.3196096</v>
      </c>
      <c r="D33" s="25">
        <v>71986998.916576385</v>
      </c>
      <c r="E33" s="25">
        <v>35993499.458288193</v>
      </c>
      <c r="F33" s="25">
        <v>17996749.729144096</v>
      </c>
      <c r="G33" s="25">
        <v>2231596966.4138675</v>
      </c>
      <c r="H33" s="25">
        <v>0</v>
      </c>
    </row>
    <row r="34" spans="1:8" ht="24.75" customHeight="1" x14ac:dyDescent="0.2">
      <c r="A34" s="12" t="s">
        <v>84</v>
      </c>
      <c r="B34" s="25">
        <f t="shared" si="1"/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</row>
    <row r="35" spans="1:8" ht="24.75" customHeight="1" x14ac:dyDescent="0.2">
      <c r="A35" s="12" t="s">
        <v>15</v>
      </c>
      <c r="B35" s="25">
        <f t="shared" si="1"/>
        <v>513333333.33333337</v>
      </c>
      <c r="C35" s="25">
        <v>0</v>
      </c>
      <c r="D35" s="25">
        <v>0</v>
      </c>
      <c r="E35" s="25">
        <v>0</v>
      </c>
      <c r="F35" s="25">
        <v>513333333.33333337</v>
      </c>
      <c r="G35" s="25">
        <v>0</v>
      </c>
      <c r="H35" s="25">
        <v>0</v>
      </c>
    </row>
  </sheetData>
  <mergeCells count="2">
    <mergeCell ref="A2:E2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rightToLeft="1" workbookViewId="0">
      <selection activeCell="A4" sqref="A4"/>
    </sheetView>
  </sheetViews>
  <sheetFormatPr defaultRowHeight="24" customHeight="1" x14ac:dyDescent="0.2"/>
  <cols>
    <col min="1" max="1" width="28.85546875" style="7" customWidth="1"/>
    <col min="2" max="12" width="21.85546875" style="7" customWidth="1"/>
    <col min="13" max="13" width="13.85546875" style="7" bestFit="1" customWidth="1"/>
    <col min="14" max="14" width="12" style="7" bestFit="1" customWidth="1"/>
    <col min="15" max="15" width="21.85546875" style="7" bestFit="1" customWidth="1"/>
    <col min="16" max="16" width="13.85546875" style="7" bestFit="1" customWidth="1"/>
    <col min="17" max="17" width="12" style="7" bestFit="1" customWidth="1"/>
    <col min="18" max="18" width="21.85546875" style="7" bestFit="1" customWidth="1"/>
    <col min="19" max="19" width="13.85546875" style="7" bestFit="1" customWidth="1"/>
    <col min="20" max="20" width="12" style="7" bestFit="1" customWidth="1"/>
    <col min="21" max="21" width="21.85546875" style="7" bestFit="1" customWidth="1"/>
    <col min="22" max="22" width="13.85546875" style="7" bestFit="1" customWidth="1"/>
    <col min="23" max="23" width="12" style="7" bestFit="1" customWidth="1"/>
    <col min="24" max="24" width="21.85546875" style="7" bestFit="1" customWidth="1"/>
    <col min="25" max="25" width="11.85546875" style="7" bestFit="1" customWidth="1"/>
    <col min="26" max="26" width="21.85546875" style="7" bestFit="1" customWidth="1"/>
    <col min="27" max="27" width="13.85546875" style="7" bestFit="1" customWidth="1"/>
    <col min="28" max="28" width="12" style="7" bestFit="1" customWidth="1"/>
    <col min="29" max="29" width="21.85546875" style="7" bestFit="1" customWidth="1"/>
    <col min="30" max="30" width="13.85546875" style="7" bestFit="1" customWidth="1"/>
    <col min="31" max="31" width="12" style="7" bestFit="1" customWidth="1"/>
    <col min="32" max="32" width="21.85546875" style="7" bestFit="1" customWidth="1"/>
    <col min="33" max="33" width="13.85546875" style="7" bestFit="1" customWidth="1"/>
    <col min="34" max="34" width="12" style="7" bestFit="1" customWidth="1"/>
    <col min="35" max="35" width="21.85546875" style="7" bestFit="1" customWidth="1"/>
    <col min="36" max="36" width="13.85546875" style="7" bestFit="1" customWidth="1"/>
    <col min="37" max="37" width="12" style="7" bestFit="1" customWidth="1"/>
    <col min="38" max="38" width="21.85546875" style="7" bestFit="1" customWidth="1"/>
    <col min="39" max="39" width="13.85546875" style="7" bestFit="1" customWidth="1"/>
    <col min="40" max="40" width="12" style="7" bestFit="1" customWidth="1"/>
    <col min="41" max="41" width="21.85546875" style="7" bestFit="1" customWidth="1"/>
    <col min="42" max="42" width="12.85546875" style="7" bestFit="1" customWidth="1"/>
    <col min="43" max="43" width="21.85546875" style="7" bestFit="1" customWidth="1"/>
    <col min="44" max="44" width="13.85546875" style="7" bestFit="1" customWidth="1"/>
    <col min="45" max="45" width="12" style="7" bestFit="1" customWidth="1"/>
    <col min="46" max="46" width="21.85546875" style="7" bestFit="1" customWidth="1"/>
    <col min="47" max="47" width="11.85546875" style="7" bestFit="1" customWidth="1"/>
    <col min="48" max="48" width="10" style="7" bestFit="1" customWidth="1"/>
    <col min="49" max="49" width="21.85546875" style="7" bestFit="1" customWidth="1"/>
    <col min="50" max="50" width="9.140625" style="7"/>
    <col min="51" max="51" width="12.140625" style="7" bestFit="1" customWidth="1"/>
    <col min="52" max="52" width="11.28515625" style="7" bestFit="1" customWidth="1"/>
    <col min="53" max="16384" width="9.140625" style="7"/>
  </cols>
  <sheetData>
    <row r="1" spans="1:12" ht="24" customHeight="1" x14ac:dyDescent="0.2">
      <c r="A1" s="34" t="s">
        <v>145</v>
      </c>
      <c r="B1" s="34"/>
    </row>
    <row r="2" spans="1:12" ht="30.75" customHeight="1" x14ac:dyDescent="0.2">
      <c r="A2" s="38" t="s">
        <v>132</v>
      </c>
      <c r="B2" s="38"/>
      <c r="C2" s="38"/>
      <c r="D2" s="38"/>
      <c r="E2" s="38"/>
      <c r="F2" s="24"/>
      <c r="G2" s="24"/>
      <c r="H2" s="24"/>
      <c r="I2" s="24"/>
      <c r="J2" s="24"/>
      <c r="K2" s="24"/>
      <c r="L2" s="24"/>
    </row>
    <row r="3" spans="1:12" ht="53.25" customHeight="1" x14ac:dyDescent="0.2">
      <c r="A3" s="14" t="s">
        <v>81</v>
      </c>
      <c r="B3" s="14" t="s">
        <v>85</v>
      </c>
      <c r="C3" s="27" t="s">
        <v>108</v>
      </c>
      <c r="D3" s="27" t="s">
        <v>109</v>
      </c>
      <c r="E3" s="27" t="s">
        <v>110</v>
      </c>
      <c r="F3" s="27" t="s">
        <v>111</v>
      </c>
      <c r="G3" s="27" t="s">
        <v>112</v>
      </c>
      <c r="H3" s="27" t="s">
        <v>113</v>
      </c>
      <c r="I3" s="27" t="s">
        <v>114</v>
      </c>
      <c r="J3" s="27" t="s">
        <v>115</v>
      </c>
      <c r="K3" s="27" t="s">
        <v>116</v>
      </c>
      <c r="L3" s="14" t="s">
        <v>117</v>
      </c>
    </row>
    <row r="4" spans="1:12" ht="29.25" customHeight="1" x14ac:dyDescent="0.2">
      <c r="A4" s="9" t="s">
        <v>90</v>
      </c>
      <c r="B4" s="19">
        <f t="shared" ref="B4:L4" si="0">SUM(B5:B35)</f>
        <v>37793883837.192497</v>
      </c>
      <c r="C4" s="19">
        <f t="shared" si="0"/>
        <v>0</v>
      </c>
      <c r="D4" s="19">
        <f t="shared" si="0"/>
        <v>2223926149.6381559</v>
      </c>
      <c r="E4" s="19">
        <f t="shared" si="0"/>
        <v>5512708091.3666286</v>
      </c>
      <c r="F4" s="19">
        <f t="shared" si="0"/>
        <v>2842390950.3862472</v>
      </c>
      <c r="G4" s="19">
        <f t="shared" si="0"/>
        <v>793190114.09375405</v>
      </c>
      <c r="H4" s="19">
        <f t="shared" si="0"/>
        <v>12675084452.480692</v>
      </c>
      <c r="I4" s="19">
        <f t="shared" si="0"/>
        <v>3438984963.6525865</v>
      </c>
      <c r="J4" s="19">
        <f t="shared" si="0"/>
        <v>9765009830.7826385</v>
      </c>
      <c r="K4" s="19">
        <f t="shared" si="0"/>
        <v>542589284.79179168</v>
      </c>
      <c r="L4" s="19">
        <f t="shared" si="0"/>
        <v>0</v>
      </c>
    </row>
    <row r="5" spans="1:12" ht="24" customHeight="1" x14ac:dyDescent="0.2">
      <c r="A5" s="12" t="s">
        <v>8</v>
      </c>
      <c r="B5" s="25">
        <f>SUM(C5:L5)</f>
        <v>2012400000.0000002</v>
      </c>
      <c r="C5" s="25">
        <v>0</v>
      </c>
      <c r="D5" s="25">
        <v>0</v>
      </c>
      <c r="E5" s="25">
        <v>0</v>
      </c>
      <c r="F5" s="25">
        <v>0</v>
      </c>
      <c r="G5" s="25">
        <v>0</v>
      </c>
      <c r="H5" s="25">
        <v>1720000000.0000002</v>
      </c>
      <c r="I5" s="25">
        <v>172000000.00000003</v>
      </c>
      <c r="J5" s="25">
        <v>0</v>
      </c>
      <c r="K5" s="25">
        <v>120400000.00000001</v>
      </c>
      <c r="L5" s="25">
        <v>0</v>
      </c>
    </row>
    <row r="6" spans="1:12" ht="24" customHeight="1" x14ac:dyDescent="0.2">
      <c r="A6" s="12" t="s">
        <v>10</v>
      </c>
      <c r="B6" s="25">
        <f t="shared" ref="B6:B35" si="1">SUM(C6:L6)</f>
        <v>3686666666.666666</v>
      </c>
      <c r="C6" s="25">
        <v>0</v>
      </c>
      <c r="D6" s="25">
        <v>0</v>
      </c>
      <c r="E6" s="25">
        <v>0</v>
      </c>
      <c r="F6" s="25">
        <v>0</v>
      </c>
      <c r="G6" s="25">
        <v>175555555.55555552</v>
      </c>
      <c r="H6" s="25">
        <v>1755555555.5555553</v>
      </c>
      <c r="I6" s="25">
        <v>1755555555.5555553</v>
      </c>
      <c r="J6" s="25">
        <v>0</v>
      </c>
      <c r="K6" s="25">
        <v>0</v>
      </c>
      <c r="L6" s="25">
        <v>0</v>
      </c>
    </row>
    <row r="7" spans="1:12" ht="24" customHeight="1" x14ac:dyDescent="0.2">
      <c r="A7" s="12" t="s">
        <v>25</v>
      </c>
      <c r="B7" s="25">
        <f t="shared" si="1"/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</row>
    <row r="8" spans="1:12" ht="24" customHeight="1" x14ac:dyDescent="0.2">
      <c r="A8" s="12" t="s">
        <v>18</v>
      </c>
      <c r="B8" s="25">
        <f t="shared" si="1"/>
        <v>4320565346.666666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2098120902.2222221</v>
      </c>
      <c r="I8" s="25">
        <v>0</v>
      </c>
      <c r="J8" s="25">
        <v>2222444444.4444442</v>
      </c>
      <c r="K8" s="25">
        <v>0</v>
      </c>
      <c r="L8" s="25">
        <v>0</v>
      </c>
    </row>
    <row r="9" spans="1:12" ht="24" customHeight="1" x14ac:dyDescent="0.2">
      <c r="A9" s="12" t="s">
        <v>5</v>
      </c>
      <c r="B9" s="25">
        <f t="shared" si="1"/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</row>
    <row r="10" spans="1:12" ht="24" customHeight="1" x14ac:dyDescent="0.2">
      <c r="A10" s="12" t="s">
        <v>21</v>
      </c>
      <c r="B10" s="25">
        <f t="shared" si="1"/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</row>
    <row r="11" spans="1:12" ht="24" customHeight="1" x14ac:dyDescent="0.2">
      <c r="A11" s="12" t="s">
        <v>17</v>
      </c>
      <c r="B11" s="25">
        <f t="shared" si="1"/>
        <v>2417657312.9251709</v>
      </c>
      <c r="C11" s="25">
        <v>0</v>
      </c>
      <c r="D11" s="25">
        <v>0</v>
      </c>
      <c r="E11" s="25">
        <v>1045634920.634921</v>
      </c>
      <c r="F11" s="25">
        <v>137426303.8548753</v>
      </c>
      <c r="G11" s="25">
        <v>76928854.875283465</v>
      </c>
      <c r="H11" s="25">
        <v>625887188.20861697</v>
      </c>
      <c r="I11" s="25">
        <v>224064625.85034019</v>
      </c>
      <c r="J11" s="25">
        <v>262902494.3310658</v>
      </c>
      <c r="K11" s="25">
        <v>44812925.170068033</v>
      </c>
      <c r="L11" s="25">
        <v>0</v>
      </c>
    </row>
    <row r="12" spans="1:12" ht="24" customHeight="1" x14ac:dyDescent="0.2">
      <c r="A12" s="12" t="s">
        <v>7</v>
      </c>
      <c r="B12" s="25">
        <f t="shared" si="1"/>
        <v>12247659011.909512</v>
      </c>
      <c r="C12" s="25">
        <v>0</v>
      </c>
      <c r="D12" s="25">
        <v>2223926149.6381559</v>
      </c>
      <c r="E12" s="25">
        <v>0</v>
      </c>
      <c r="F12" s="25">
        <v>192152259.38799933</v>
      </c>
      <c r="G12" s="25">
        <v>207902444.58373696</v>
      </c>
      <c r="H12" s="25">
        <v>3713893669.1549377</v>
      </c>
      <c r="I12" s="25">
        <v>667807852.29927623</v>
      </c>
      <c r="J12" s="25">
        <v>4971073451.4787169</v>
      </c>
      <c r="K12" s="25">
        <v>270903185.36668754</v>
      </c>
      <c r="L12" s="25">
        <v>0</v>
      </c>
    </row>
    <row r="13" spans="1:12" ht="24" customHeight="1" x14ac:dyDescent="0.2">
      <c r="A13" s="12" t="s">
        <v>134</v>
      </c>
      <c r="B13" s="25">
        <f t="shared" si="1"/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</row>
    <row r="14" spans="1:12" ht="24" customHeight="1" x14ac:dyDescent="0.2">
      <c r="A14" s="12" t="s">
        <v>29</v>
      </c>
      <c r="B14" s="25">
        <f t="shared" si="1"/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</row>
    <row r="15" spans="1:12" ht="24" customHeight="1" x14ac:dyDescent="0.2">
      <c r="A15" s="12" t="s">
        <v>16</v>
      </c>
      <c r="B15" s="25">
        <f t="shared" si="1"/>
        <v>5411385365.8536587</v>
      </c>
      <c r="C15" s="25">
        <v>0</v>
      </c>
      <c r="D15" s="25">
        <v>0</v>
      </c>
      <c r="E15" s="25">
        <v>4467073170.7317076</v>
      </c>
      <c r="F15" s="25">
        <v>0</v>
      </c>
      <c r="G15" s="25">
        <v>112082926.82926831</v>
      </c>
      <c r="H15" s="25">
        <v>344912195.12195122</v>
      </c>
      <c r="I15" s="25">
        <v>108292682.92682928</v>
      </c>
      <c r="J15" s="25">
        <v>324878048.78048778</v>
      </c>
      <c r="K15" s="25">
        <v>54146341.463414639</v>
      </c>
      <c r="L15" s="25">
        <v>0</v>
      </c>
    </row>
    <row r="16" spans="1:12" ht="24" customHeight="1" x14ac:dyDescent="0.2">
      <c r="A16" s="12" t="s">
        <v>28</v>
      </c>
      <c r="B16" s="25">
        <f t="shared" si="1"/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</row>
    <row r="17" spans="1:12" ht="24" customHeight="1" x14ac:dyDescent="0.2">
      <c r="A17" s="12" t="s">
        <v>12</v>
      </c>
      <c r="B17" s="25">
        <f t="shared" si="1"/>
        <v>127600000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127600000</v>
      </c>
      <c r="J17" s="25">
        <v>0</v>
      </c>
      <c r="K17" s="25">
        <v>0</v>
      </c>
      <c r="L17" s="25">
        <v>0</v>
      </c>
    </row>
    <row r="18" spans="1:12" ht="24" customHeight="1" x14ac:dyDescent="0.2">
      <c r="A18" s="12" t="s">
        <v>9</v>
      </c>
      <c r="B18" s="25">
        <f t="shared" si="1"/>
        <v>669666666.66666675</v>
      </c>
      <c r="C18" s="25">
        <v>0</v>
      </c>
      <c r="D18" s="25">
        <v>0</v>
      </c>
      <c r="E18" s="25">
        <v>0</v>
      </c>
      <c r="F18" s="25">
        <v>56000000</v>
      </c>
      <c r="G18" s="25">
        <v>0</v>
      </c>
      <c r="H18" s="25">
        <v>373333333.33333337</v>
      </c>
      <c r="I18" s="25">
        <v>0</v>
      </c>
      <c r="J18" s="25">
        <v>224000000.00000003</v>
      </c>
      <c r="K18" s="25">
        <v>16333333.333333334</v>
      </c>
      <c r="L18" s="25">
        <v>0</v>
      </c>
    </row>
    <row r="19" spans="1:12" ht="24" customHeight="1" x14ac:dyDescent="0.2">
      <c r="A19" s="12" t="s">
        <v>23</v>
      </c>
      <c r="B19" s="25">
        <f t="shared" si="1"/>
        <v>75000000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25000000</v>
      </c>
      <c r="I19" s="25">
        <v>0</v>
      </c>
      <c r="J19" s="25">
        <v>50000000</v>
      </c>
      <c r="K19" s="25">
        <v>0</v>
      </c>
      <c r="L19" s="25">
        <v>0</v>
      </c>
    </row>
    <row r="20" spans="1:12" ht="24" customHeight="1" x14ac:dyDescent="0.2">
      <c r="A20" s="12" t="s">
        <v>19</v>
      </c>
      <c r="B20" s="25">
        <f t="shared" si="1"/>
        <v>470249999.99999988</v>
      </c>
      <c r="C20" s="25">
        <v>0</v>
      </c>
      <c r="D20" s="25">
        <v>0</v>
      </c>
      <c r="E20" s="25">
        <v>0</v>
      </c>
      <c r="F20" s="25">
        <v>28499999.999999996</v>
      </c>
      <c r="G20" s="25">
        <v>0</v>
      </c>
      <c r="H20" s="25">
        <v>299249999.99999994</v>
      </c>
      <c r="I20" s="25">
        <v>142499999.99999997</v>
      </c>
      <c r="J20" s="25">
        <v>0</v>
      </c>
      <c r="K20" s="25">
        <v>0</v>
      </c>
      <c r="L20" s="25">
        <v>0</v>
      </c>
    </row>
    <row r="21" spans="1:12" ht="24" customHeight="1" x14ac:dyDescent="0.2">
      <c r="A21" s="12" t="s">
        <v>13</v>
      </c>
      <c r="B21" s="25">
        <f t="shared" si="1"/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</row>
    <row r="22" spans="1:12" ht="24" customHeight="1" x14ac:dyDescent="0.2">
      <c r="A22" s="12" t="s">
        <v>27</v>
      </c>
      <c r="B22" s="25">
        <f t="shared" si="1"/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</row>
    <row r="23" spans="1:12" ht="24" customHeight="1" x14ac:dyDescent="0.2">
      <c r="A23" s="12" t="s">
        <v>26</v>
      </c>
      <c r="B23" s="25">
        <f t="shared" si="1"/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</row>
    <row r="24" spans="1:12" ht="24" customHeight="1" x14ac:dyDescent="0.2">
      <c r="A24" s="12" t="s">
        <v>20</v>
      </c>
      <c r="B24" s="25">
        <f t="shared" si="1"/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</row>
    <row r="25" spans="1:12" ht="24" customHeight="1" x14ac:dyDescent="0.2">
      <c r="A25" s="12" t="s">
        <v>14</v>
      </c>
      <c r="B25" s="25">
        <f>SUM(C25:L25)</f>
        <v>210599999.99999997</v>
      </c>
      <c r="C25" s="25">
        <v>0</v>
      </c>
      <c r="D25" s="25">
        <v>0</v>
      </c>
      <c r="E25" s="25">
        <v>0</v>
      </c>
      <c r="F25" s="25">
        <v>0</v>
      </c>
      <c r="G25" s="25">
        <v>59399999.999999993</v>
      </c>
      <c r="H25" s="25">
        <v>107999999.99999999</v>
      </c>
      <c r="I25" s="25">
        <v>43199999.999999993</v>
      </c>
      <c r="J25" s="25">
        <v>0</v>
      </c>
      <c r="K25" s="25">
        <v>0</v>
      </c>
      <c r="L25" s="25">
        <v>0</v>
      </c>
    </row>
    <row r="26" spans="1:12" ht="24" customHeight="1" x14ac:dyDescent="0.2">
      <c r="A26" s="12" t="s">
        <v>11</v>
      </c>
      <c r="B26" s="25">
        <f>SUM(C26:L26)</f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</row>
    <row r="27" spans="1:12" ht="24" customHeight="1" x14ac:dyDescent="0.2">
      <c r="A27" s="12" t="s">
        <v>22</v>
      </c>
      <c r="B27" s="25">
        <f t="shared" si="1"/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</row>
    <row r="28" spans="1:12" ht="24" customHeight="1" x14ac:dyDescent="0.2">
      <c r="A28" s="12" t="s">
        <v>3</v>
      </c>
      <c r="B28" s="25">
        <f t="shared" si="1"/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</row>
    <row r="29" spans="1:12" ht="24" customHeight="1" x14ac:dyDescent="0.2">
      <c r="A29" s="12" t="s">
        <v>4</v>
      </c>
      <c r="B29" s="25">
        <f t="shared" si="1"/>
        <v>321200000</v>
      </c>
      <c r="C29" s="25">
        <v>0</v>
      </c>
      <c r="D29" s="25">
        <v>0</v>
      </c>
      <c r="E29" s="25">
        <v>0</v>
      </c>
      <c r="F29" s="25">
        <v>0</v>
      </c>
      <c r="G29" s="25">
        <v>38500000</v>
      </c>
      <c r="H29" s="25">
        <v>282700000</v>
      </c>
      <c r="I29" s="25">
        <v>0</v>
      </c>
      <c r="J29" s="25">
        <v>0</v>
      </c>
      <c r="K29" s="25">
        <v>0</v>
      </c>
      <c r="L29" s="25">
        <v>0</v>
      </c>
    </row>
    <row r="30" spans="1:12" ht="24" customHeight="1" x14ac:dyDescent="0.2">
      <c r="A30" s="12" t="s">
        <v>83</v>
      </c>
      <c r="B30" s="25">
        <f t="shared" si="1"/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</row>
    <row r="31" spans="1:12" ht="24" customHeight="1" x14ac:dyDescent="0.2">
      <c r="A31" s="12" t="s">
        <v>6</v>
      </c>
      <c r="B31" s="25">
        <f t="shared" si="1"/>
        <v>315802083.33333325</v>
      </c>
      <c r="C31" s="25">
        <v>0</v>
      </c>
      <c r="D31" s="25">
        <v>0</v>
      </c>
      <c r="E31" s="25">
        <v>0</v>
      </c>
      <c r="F31" s="25">
        <v>0</v>
      </c>
      <c r="G31" s="25">
        <v>50833333.333333328</v>
      </c>
      <c r="H31" s="25">
        <v>210958333.33333331</v>
      </c>
      <c r="I31" s="25">
        <v>0</v>
      </c>
      <c r="J31" s="25">
        <v>54010416.666666657</v>
      </c>
      <c r="K31" s="25">
        <v>0</v>
      </c>
      <c r="L31" s="25">
        <v>0</v>
      </c>
    </row>
    <row r="32" spans="1:12" ht="24" customHeight="1" x14ac:dyDescent="0.2">
      <c r="A32" s="12" t="s">
        <v>2</v>
      </c>
      <c r="B32" s="25">
        <f t="shared" si="1"/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</row>
    <row r="33" spans="1:12" ht="24" customHeight="1" x14ac:dyDescent="0.2">
      <c r="A33" s="12" t="s">
        <v>24</v>
      </c>
      <c r="B33" s="25">
        <f t="shared" si="1"/>
        <v>4994098049.8374863</v>
      </c>
      <c r="C33" s="25">
        <v>0</v>
      </c>
      <c r="D33" s="25">
        <v>0</v>
      </c>
      <c r="E33" s="25">
        <v>0</v>
      </c>
      <c r="F33" s="25">
        <v>1961645720.4767063</v>
      </c>
      <c r="G33" s="25">
        <v>71986998.916576385</v>
      </c>
      <c r="H33" s="25">
        <v>1070806608.8840736</v>
      </c>
      <c r="I33" s="25">
        <v>197964247.02058506</v>
      </c>
      <c r="J33" s="25">
        <v>1655700975.0812569</v>
      </c>
      <c r="K33" s="25">
        <v>35993499.458288193</v>
      </c>
      <c r="L33" s="25">
        <v>0</v>
      </c>
    </row>
    <row r="34" spans="1:12" ht="24" customHeight="1" x14ac:dyDescent="0.2">
      <c r="A34" s="12" t="s">
        <v>84</v>
      </c>
      <c r="B34" s="25">
        <f t="shared" si="1"/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</row>
    <row r="35" spans="1:12" ht="24" customHeight="1" x14ac:dyDescent="0.2">
      <c r="A35" s="12" t="s">
        <v>15</v>
      </c>
      <c r="B35" s="25">
        <f t="shared" si="1"/>
        <v>513333333.33333337</v>
      </c>
      <c r="C35" s="25">
        <v>0</v>
      </c>
      <c r="D35" s="25">
        <v>0</v>
      </c>
      <c r="E35" s="25">
        <v>0</v>
      </c>
      <c r="F35" s="25">
        <v>466666666.66666669</v>
      </c>
      <c r="G35" s="25">
        <v>0</v>
      </c>
      <c r="H35" s="25">
        <v>46666666.666666672</v>
      </c>
      <c r="I35" s="25">
        <v>0</v>
      </c>
      <c r="J35" s="25">
        <v>0</v>
      </c>
      <c r="K35" s="25">
        <v>0</v>
      </c>
      <c r="L35" s="25">
        <v>0</v>
      </c>
    </row>
  </sheetData>
  <mergeCells count="2">
    <mergeCell ref="A2:E2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rightToLeft="1" tabSelected="1" zoomScaleNormal="100" workbookViewId="0">
      <selection activeCell="A2" sqref="A2:B2"/>
    </sheetView>
  </sheetViews>
  <sheetFormatPr defaultRowHeight="27" customHeight="1" x14ac:dyDescent="0.2"/>
  <cols>
    <col min="1" max="1" width="9.42578125" style="2" bestFit="1" customWidth="1"/>
    <col min="2" max="2" width="110.140625" style="2" customWidth="1"/>
    <col min="3" max="16384" width="9.140625" style="2"/>
  </cols>
  <sheetData>
    <row r="1" spans="1:10" ht="27" customHeight="1" thickBot="1" x14ac:dyDescent="0.25">
      <c r="B1" s="28"/>
      <c r="C1" s="28"/>
      <c r="D1" s="28"/>
      <c r="E1" s="28"/>
      <c r="F1" s="28"/>
      <c r="G1" s="28"/>
      <c r="H1" s="28"/>
      <c r="I1" s="28"/>
      <c r="J1" s="28"/>
    </row>
    <row r="2" spans="1:10" ht="48.75" customHeight="1" thickBot="1" x14ac:dyDescent="0.25">
      <c r="A2" s="30" t="s">
        <v>160</v>
      </c>
      <c r="B2" s="31"/>
    </row>
    <row r="3" spans="1:10" ht="27" customHeight="1" thickBot="1" x14ac:dyDescent="0.25">
      <c r="A3" s="5" t="s">
        <v>135</v>
      </c>
      <c r="B3" s="3" t="s">
        <v>148</v>
      </c>
    </row>
    <row r="4" spans="1:10" ht="27" customHeight="1" thickBot="1" x14ac:dyDescent="0.25">
      <c r="A4" s="5" t="s">
        <v>136</v>
      </c>
      <c r="B4" s="4" t="s">
        <v>149</v>
      </c>
    </row>
    <row r="5" spans="1:10" ht="27" customHeight="1" thickBot="1" x14ac:dyDescent="0.25">
      <c r="A5" s="5" t="s">
        <v>137</v>
      </c>
      <c r="B5" s="4" t="s">
        <v>150</v>
      </c>
    </row>
    <row r="6" spans="1:10" ht="27" customHeight="1" thickBot="1" x14ac:dyDescent="0.25">
      <c r="A6" s="5" t="s">
        <v>138</v>
      </c>
      <c r="B6" s="4" t="s">
        <v>151</v>
      </c>
    </row>
    <row r="7" spans="1:10" ht="27" customHeight="1" thickBot="1" x14ac:dyDescent="0.25">
      <c r="A7" s="5" t="s">
        <v>139</v>
      </c>
      <c r="B7" s="4" t="s">
        <v>152</v>
      </c>
    </row>
    <row r="8" spans="1:10" ht="27" customHeight="1" thickBot="1" x14ac:dyDescent="0.25">
      <c r="A8" s="5" t="s">
        <v>140</v>
      </c>
      <c r="B8" s="4" t="s">
        <v>153</v>
      </c>
    </row>
    <row r="9" spans="1:10" ht="27" customHeight="1" thickBot="1" x14ac:dyDescent="0.25">
      <c r="A9" s="5" t="s">
        <v>141</v>
      </c>
      <c r="B9" s="4" t="s">
        <v>154</v>
      </c>
    </row>
    <row r="10" spans="1:10" ht="27" customHeight="1" thickBot="1" x14ac:dyDescent="0.25">
      <c r="A10" s="5" t="s">
        <v>142</v>
      </c>
      <c r="B10" s="4" t="s">
        <v>155</v>
      </c>
    </row>
    <row r="11" spans="1:10" ht="27" customHeight="1" thickBot="1" x14ac:dyDescent="0.25">
      <c r="A11" s="5" t="s">
        <v>143</v>
      </c>
      <c r="B11" s="4" t="s">
        <v>156</v>
      </c>
    </row>
    <row r="12" spans="1:10" ht="27" customHeight="1" thickBot="1" x14ac:dyDescent="0.25">
      <c r="A12" s="5" t="s">
        <v>159</v>
      </c>
      <c r="B12" s="4" t="s">
        <v>157</v>
      </c>
    </row>
    <row r="13" spans="1:10" ht="27" customHeight="1" thickBot="1" x14ac:dyDescent="0.25">
      <c r="A13" s="5" t="s">
        <v>144</v>
      </c>
      <c r="B13" s="4" t="s">
        <v>158</v>
      </c>
    </row>
  </sheetData>
  <mergeCells count="2">
    <mergeCell ref="B1:J1"/>
    <mergeCell ref="A2:B2"/>
  </mergeCells>
  <hyperlinks>
    <hyperlink ref="A3" location="'T1'!A1" display="جدول 1"/>
    <hyperlink ref="A4" location="'T2'!A1" display="جدول 2"/>
    <hyperlink ref="A5" location="'T3'!A1" display="جدول 3"/>
    <hyperlink ref="A7" location="'T5'!A1" display="جدول 5"/>
    <hyperlink ref="A9" location="'T7'!A1" display="جدول 7"/>
    <hyperlink ref="A11" location="'T9'!A1" display="جدول 9"/>
    <hyperlink ref="A13" location="'T11'!A1" display="جدول 11"/>
    <hyperlink ref="A6" location="'T4'!A1" display="جدول 4"/>
    <hyperlink ref="A8" location="'T6'!A1" display="جدول 6"/>
    <hyperlink ref="A10" location="'T8'!A1" display="جدول 8"/>
    <hyperlink ref="A12" location="'T10'!A1" display="جدول 10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9"/>
  <sheetViews>
    <sheetView rightToLeft="1" workbookViewId="0">
      <selection activeCell="Q13" sqref="Q13"/>
    </sheetView>
  </sheetViews>
  <sheetFormatPr defaultRowHeight="12.75" x14ac:dyDescent="0.2"/>
  <cols>
    <col min="1" max="7" width="9.140625" style="1"/>
    <col min="8" max="8" width="11" style="1" bestFit="1" customWidth="1"/>
    <col min="9" max="9" width="16.42578125" style="1" bestFit="1" customWidth="1"/>
    <col min="10" max="10" width="9.140625" style="1"/>
    <col min="11" max="11" width="17.140625" style="1" bestFit="1" customWidth="1"/>
    <col min="12" max="16384" width="9.140625" style="1"/>
  </cols>
  <sheetData>
    <row r="29" spans="11:11" x14ac:dyDescent="0.2">
      <c r="K29" s="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rightToLeft="1" workbookViewId="0">
      <selection activeCell="I4" sqref="I4"/>
    </sheetView>
  </sheetViews>
  <sheetFormatPr defaultRowHeight="21.75" customHeight="1" x14ac:dyDescent="0.2"/>
  <cols>
    <col min="1" max="1" width="26.42578125" style="7" customWidth="1"/>
    <col min="2" max="5" width="13.28515625" style="7" customWidth="1"/>
    <col min="6" max="16384" width="9.140625" style="7"/>
  </cols>
  <sheetData>
    <row r="1" spans="1:7" ht="21.75" customHeight="1" x14ac:dyDescent="0.2">
      <c r="A1" s="34" t="s">
        <v>145</v>
      </c>
      <c r="B1" s="34"/>
    </row>
    <row r="2" spans="1:7" ht="30" customHeight="1" x14ac:dyDescent="0.2">
      <c r="A2" s="37" t="s">
        <v>123</v>
      </c>
      <c r="B2" s="37"/>
      <c r="C2" s="37"/>
      <c r="D2" s="37"/>
      <c r="E2" s="37"/>
    </row>
    <row r="3" spans="1:7" ht="21.75" customHeight="1" x14ac:dyDescent="0.2">
      <c r="A3" s="32" t="s">
        <v>81</v>
      </c>
      <c r="B3" s="32" t="s">
        <v>85</v>
      </c>
      <c r="C3" s="35" t="s">
        <v>86</v>
      </c>
      <c r="D3" s="36"/>
      <c r="E3" s="32" t="s">
        <v>87</v>
      </c>
    </row>
    <row r="4" spans="1:7" s="8" customFormat="1" ht="35.25" customHeight="1" x14ac:dyDescent="0.2">
      <c r="A4" s="33"/>
      <c r="B4" s="33"/>
      <c r="C4" s="14" t="s">
        <v>88</v>
      </c>
      <c r="D4" s="14" t="s">
        <v>89</v>
      </c>
      <c r="E4" s="33"/>
      <c r="G4" s="7"/>
    </row>
    <row r="5" spans="1:7" s="11" customFormat="1" ht="21.75" customHeight="1" x14ac:dyDescent="0.2">
      <c r="A5" s="9" t="s">
        <v>90</v>
      </c>
      <c r="B5" s="10">
        <f>SUM(B6:B36)</f>
        <v>1041.9866155007101</v>
      </c>
      <c r="C5" s="10">
        <f>SUM(C6:C36)</f>
        <v>25.150037039147531</v>
      </c>
      <c r="D5" s="10">
        <f>SUM(D6:D36)</f>
        <v>25.150037039147531</v>
      </c>
      <c r="E5" s="10">
        <f>SUM(E6:E36)</f>
        <v>1016.8365784615627</v>
      </c>
      <c r="G5" s="7"/>
    </row>
    <row r="6" spans="1:7" s="11" customFormat="1" ht="21.75" customHeight="1" x14ac:dyDescent="0.2">
      <c r="A6" s="12" t="s">
        <v>8</v>
      </c>
      <c r="B6" s="13">
        <v>103.19999999999999</v>
      </c>
      <c r="C6" s="13">
        <v>0</v>
      </c>
      <c r="D6" s="13">
        <v>0</v>
      </c>
      <c r="E6" s="13">
        <f>B6-C6</f>
        <v>103.19999999999999</v>
      </c>
      <c r="G6" s="7"/>
    </row>
    <row r="7" spans="1:7" s="11" customFormat="1" ht="21.75" customHeight="1" x14ac:dyDescent="0.2">
      <c r="A7" s="12" t="s">
        <v>10</v>
      </c>
      <c r="B7" s="13">
        <v>35.111111111111107</v>
      </c>
      <c r="C7" s="13">
        <v>0</v>
      </c>
      <c r="D7" s="13">
        <v>0</v>
      </c>
      <c r="E7" s="13">
        <f t="shared" ref="E7:E36" si="0">B7-C7</f>
        <v>35.111111111111107</v>
      </c>
      <c r="G7" s="7"/>
    </row>
    <row r="8" spans="1:7" s="11" customFormat="1" ht="21.75" customHeight="1" x14ac:dyDescent="0.25">
      <c r="A8" s="12" t="s">
        <v>25</v>
      </c>
      <c r="B8" s="13">
        <v>2</v>
      </c>
      <c r="C8" s="13">
        <v>0</v>
      </c>
      <c r="D8" s="13">
        <v>0</v>
      </c>
      <c r="E8" s="13">
        <f t="shared" si="0"/>
        <v>2</v>
      </c>
    </row>
    <row r="9" spans="1:7" s="11" customFormat="1" ht="21.75" customHeight="1" x14ac:dyDescent="0.25">
      <c r="A9" s="12" t="s">
        <v>18</v>
      </c>
      <c r="B9" s="13">
        <v>64.8888888888889</v>
      </c>
      <c r="C9" s="13">
        <v>0</v>
      </c>
      <c r="D9" s="13">
        <v>0</v>
      </c>
      <c r="E9" s="13">
        <f t="shared" si="0"/>
        <v>64.8888888888889</v>
      </c>
    </row>
    <row r="10" spans="1:7" s="11" customFormat="1" ht="21.75" customHeight="1" x14ac:dyDescent="0.25">
      <c r="A10" s="12" t="s">
        <v>5</v>
      </c>
      <c r="B10" s="13">
        <v>20</v>
      </c>
      <c r="C10" s="13">
        <v>0</v>
      </c>
      <c r="D10" s="13">
        <v>0</v>
      </c>
      <c r="E10" s="13">
        <f t="shared" si="0"/>
        <v>20</v>
      </c>
    </row>
    <row r="11" spans="1:7" s="11" customFormat="1" ht="21.75" customHeight="1" x14ac:dyDescent="0.25">
      <c r="A11" s="12" t="s">
        <v>21</v>
      </c>
      <c r="B11" s="13">
        <v>1</v>
      </c>
      <c r="C11" s="13">
        <v>0</v>
      </c>
      <c r="D11" s="13">
        <v>0</v>
      </c>
      <c r="E11" s="13">
        <f t="shared" si="0"/>
        <v>1</v>
      </c>
    </row>
    <row r="12" spans="1:7" s="11" customFormat="1" ht="21.75" customHeight="1" x14ac:dyDescent="0.25">
      <c r="A12" s="12" t="s">
        <v>17</v>
      </c>
      <c r="B12" s="13">
        <v>62.738095238095283</v>
      </c>
      <c r="C12" s="13">
        <v>0</v>
      </c>
      <c r="D12" s="13">
        <v>0</v>
      </c>
      <c r="E12" s="13">
        <f t="shared" si="0"/>
        <v>62.738095238095283</v>
      </c>
    </row>
    <row r="13" spans="1:7" s="11" customFormat="1" ht="21.75" customHeight="1" x14ac:dyDescent="0.25">
      <c r="A13" s="12" t="s">
        <v>7</v>
      </c>
      <c r="B13" s="13">
        <v>343.35403726708091</v>
      </c>
      <c r="C13" s="13">
        <v>3.1500370391475299</v>
      </c>
      <c r="D13" s="13">
        <v>3.1500370391475299</v>
      </c>
      <c r="E13" s="13">
        <f t="shared" si="0"/>
        <v>340.20400022793336</v>
      </c>
    </row>
    <row r="14" spans="1:7" s="11" customFormat="1" ht="21.75" customHeight="1" x14ac:dyDescent="0.25">
      <c r="A14" s="12" t="s">
        <v>134</v>
      </c>
      <c r="B14" s="13">
        <v>1</v>
      </c>
      <c r="C14" s="13">
        <v>0</v>
      </c>
      <c r="D14" s="13">
        <v>0</v>
      </c>
      <c r="E14" s="13">
        <f t="shared" si="0"/>
        <v>1</v>
      </c>
    </row>
    <row r="15" spans="1:7" s="11" customFormat="1" ht="21.75" customHeight="1" x14ac:dyDescent="0.25">
      <c r="A15" s="12" t="s">
        <v>29</v>
      </c>
      <c r="B15" s="13">
        <v>3</v>
      </c>
      <c r="C15" s="13">
        <v>0</v>
      </c>
      <c r="D15" s="13">
        <v>0</v>
      </c>
      <c r="E15" s="13">
        <f t="shared" si="0"/>
        <v>3</v>
      </c>
    </row>
    <row r="16" spans="1:7" s="11" customFormat="1" ht="21.75" customHeight="1" x14ac:dyDescent="0.25">
      <c r="A16" s="12" t="s">
        <v>16</v>
      </c>
      <c r="B16" s="13">
        <v>64.975609756097569</v>
      </c>
      <c r="C16" s="13">
        <v>0</v>
      </c>
      <c r="D16" s="13">
        <v>0</v>
      </c>
      <c r="E16" s="13">
        <f t="shared" si="0"/>
        <v>64.975609756097569</v>
      </c>
    </row>
    <row r="17" spans="1:5" s="11" customFormat="1" ht="21.75" customHeight="1" x14ac:dyDescent="0.25">
      <c r="A17" s="12" t="s">
        <v>28</v>
      </c>
      <c r="B17" s="13">
        <v>1</v>
      </c>
      <c r="C17" s="13">
        <v>0</v>
      </c>
      <c r="D17" s="13">
        <v>0</v>
      </c>
      <c r="E17" s="13">
        <f t="shared" si="0"/>
        <v>1</v>
      </c>
    </row>
    <row r="18" spans="1:5" s="11" customFormat="1" ht="21.75" customHeight="1" x14ac:dyDescent="0.25">
      <c r="A18" s="12" t="s">
        <v>12</v>
      </c>
      <c r="B18" s="13">
        <v>51.04</v>
      </c>
      <c r="C18" s="13">
        <v>0</v>
      </c>
      <c r="D18" s="13">
        <v>0</v>
      </c>
      <c r="E18" s="13">
        <f t="shared" si="0"/>
        <v>51.04</v>
      </c>
    </row>
    <row r="19" spans="1:5" s="11" customFormat="1" ht="21.75" customHeight="1" x14ac:dyDescent="0.25">
      <c r="A19" s="12" t="s">
        <v>9</v>
      </c>
      <c r="B19" s="13">
        <v>5.8333333333333339</v>
      </c>
      <c r="C19" s="13">
        <v>0</v>
      </c>
      <c r="D19" s="13">
        <v>0</v>
      </c>
      <c r="E19" s="13">
        <f t="shared" si="0"/>
        <v>5.8333333333333339</v>
      </c>
    </row>
    <row r="20" spans="1:5" s="11" customFormat="1" ht="21.75" customHeight="1" x14ac:dyDescent="0.25">
      <c r="A20" s="12" t="s">
        <v>23</v>
      </c>
      <c r="B20" s="13">
        <v>1</v>
      </c>
      <c r="C20" s="13">
        <v>0</v>
      </c>
      <c r="D20" s="13">
        <v>0</v>
      </c>
      <c r="E20" s="13">
        <f t="shared" si="0"/>
        <v>1</v>
      </c>
    </row>
    <row r="21" spans="1:5" s="11" customFormat="1" ht="21.75" customHeight="1" x14ac:dyDescent="0.25">
      <c r="A21" s="12" t="s">
        <v>19</v>
      </c>
      <c r="B21" s="13">
        <v>11.399999999999999</v>
      </c>
      <c r="C21" s="13">
        <v>0</v>
      </c>
      <c r="D21" s="13">
        <v>0</v>
      </c>
      <c r="E21" s="13">
        <f t="shared" si="0"/>
        <v>11.399999999999999</v>
      </c>
    </row>
    <row r="22" spans="1:5" s="11" customFormat="1" ht="21.75" customHeight="1" x14ac:dyDescent="0.25">
      <c r="A22" s="12" t="s">
        <v>13</v>
      </c>
      <c r="B22" s="13">
        <v>32.625</v>
      </c>
      <c r="C22" s="13">
        <v>0</v>
      </c>
      <c r="D22" s="13">
        <v>0</v>
      </c>
      <c r="E22" s="13">
        <f t="shared" si="0"/>
        <v>32.625</v>
      </c>
    </row>
    <row r="23" spans="1:5" s="11" customFormat="1" ht="21.75" customHeight="1" x14ac:dyDescent="0.25">
      <c r="A23" s="12" t="s">
        <v>27</v>
      </c>
      <c r="B23" s="13">
        <v>7.5</v>
      </c>
      <c r="C23" s="13">
        <v>0</v>
      </c>
      <c r="D23" s="13">
        <v>0</v>
      </c>
      <c r="E23" s="13">
        <f t="shared" si="0"/>
        <v>7.5</v>
      </c>
    </row>
    <row r="24" spans="1:5" s="11" customFormat="1" ht="21.75" customHeight="1" x14ac:dyDescent="0.25">
      <c r="A24" s="12" t="s">
        <v>26</v>
      </c>
      <c r="B24" s="13">
        <v>7</v>
      </c>
      <c r="C24" s="13">
        <v>0</v>
      </c>
      <c r="D24" s="13">
        <v>0</v>
      </c>
      <c r="E24" s="13">
        <f t="shared" si="0"/>
        <v>7</v>
      </c>
    </row>
    <row r="25" spans="1:5" s="11" customFormat="1" ht="21.75" customHeight="1" x14ac:dyDescent="0.25">
      <c r="A25" s="12" t="s">
        <v>20</v>
      </c>
      <c r="B25" s="13">
        <v>11</v>
      </c>
      <c r="C25" s="13">
        <v>0</v>
      </c>
      <c r="D25" s="13">
        <v>0</v>
      </c>
      <c r="E25" s="13">
        <f t="shared" si="0"/>
        <v>11</v>
      </c>
    </row>
    <row r="26" spans="1:5" s="11" customFormat="1" ht="21.75" customHeight="1" x14ac:dyDescent="0.25">
      <c r="A26" s="12" t="s">
        <v>14</v>
      </c>
      <c r="B26" s="13">
        <v>10.799999999999999</v>
      </c>
      <c r="C26" s="13">
        <v>0</v>
      </c>
      <c r="D26" s="13">
        <v>0</v>
      </c>
      <c r="E26" s="13">
        <f t="shared" si="0"/>
        <v>10.799999999999999</v>
      </c>
    </row>
    <row r="27" spans="1:5" s="11" customFormat="1" ht="21.75" customHeight="1" x14ac:dyDescent="0.25">
      <c r="A27" s="12" t="s">
        <v>11</v>
      </c>
      <c r="B27" s="13">
        <v>5.5</v>
      </c>
      <c r="C27" s="13">
        <v>0</v>
      </c>
      <c r="D27" s="13">
        <v>0</v>
      </c>
      <c r="E27" s="13">
        <f>B27-C27</f>
        <v>5.5</v>
      </c>
    </row>
    <row r="28" spans="1:5" s="11" customFormat="1" ht="21.75" customHeight="1" x14ac:dyDescent="0.25">
      <c r="A28" s="12" t="s">
        <v>22</v>
      </c>
      <c r="B28" s="13">
        <v>1</v>
      </c>
      <c r="C28" s="13">
        <v>0</v>
      </c>
      <c r="D28" s="13">
        <v>0</v>
      </c>
      <c r="E28" s="13">
        <f t="shared" si="0"/>
        <v>1</v>
      </c>
    </row>
    <row r="29" spans="1:5" s="11" customFormat="1" ht="21.75" customHeight="1" x14ac:dyDescent="0.25">
      <c r="A29" s="12" t="s">
        <v>3</v>
      </c>
      <c r="B29" s="13">
        <v>9</v>
      </c>
      <c r="C29" s="13">
        <v>0</v>
      </c>
      <c r="D29" s="13">
        <v>0</v>
      </c>
      <c r="E29" s="13">
        <f t="shared" si="0"/>
        <v>9</v>
      </c>
    </row>
    <row r="30" spans="1:5" s="11" customFormat="1" ht="21.75" customHeight="1" x14ac:dyDescent="0.25">
      <c r="A30" s="12" t="s">
        <v>4</v>
      </c>
      <c r="B30" s="13">
        <v>44</v>
      </c>
      <c r="C30" s="13">
        <v>22</v>
      </c>
      <c r="D30" s="13">
        <v>22</v>
      </c>
      <c r="E30" s="13">
        <f t="shared" si="0"/>
        <v>22</v>
      </c>
    </row>
    <row r="31" spans="1:5" s="11" customFormat="1" ht="21.75" customHeight="1" x14ac:dyDescent="0.25">
      <c r="A31" s="12" t="s">
        <v>83</v>
      </c>
      <c r="B31" s="13">
        <v>1</v>
      </c>
      <c r="C31" s="13">
        <v>0</v>
      </c>
      <c r="D31" s="13">
        <v>0</v>
      </c>
      <c r="E31" s="13">
        <f t="shared" si="0"/>
        <v>1</v>
      </c>
    </row>
    <row r="32" spans="1:5" s="11" customFormat="1" ht="21.75" customHeight="1" x14ac:dyDescent="0.25">
      <c r="A32" s="12" t="s">
        <v>6</v>
      </c>
      <c r="B32" s="13">
        <v>12.708333333333332</v>
      </c>
      <c r="C32" s="13">
        <v>0</v>
      </c>
      <c r="D32" s="13">
        <v>0</v>
      </c>
      <c r="E32" s="13">
        <f t="shared" si="0"/>
        <v>12.708333333333332</v>
      </c>
    </row>
    <row r="33" spans="1:5" s="11" customFormat="1" ht="21.75" customHeight="1" x14ac:dyDescent="0.25">
      <c r="A33" s="12" t="s">
        <v>2</v>
      </c>
      <c r="B33" s="13">
        <v>1</v>
      </c>
      <c r="C33" s="13">
        <v>0</v>
      </c>
      <c r="D33" s="13">
        <v>0</v>
      </c>
      <c r="E33" s="13">
        <f t="shared" si="0"/>
        <v>1</v>
      </c>
    </row>
    <row r="34" spans="1:5" s="11" customFormat="1" ht="21.75" customHeight="1" x14ac:dyDescent="0.25">
      <c r="A34" s="12" t="s">
        <v>24</v>
      </c>
      <c r="B34" s="13">
        <v>116.97887323943642</v>
      </c>
      <c r="C34" s="13">
        <v>0</v>
      </c>
      <c r="D34" s="13">
        <v>0</v>
      </c>
      <c r="E34" s="13">
        <f t="shared" si="0"/>
        <v>116.97887323943642</v>
      </c>
    </row>
    <row r="35" spans="1:5" s="11" customFormat="1" ht="21.75" customHeight="1" x14ac:dyDescent="0.25">
      <c r="A35" s="12" t="s">
        <v>84</v>
      </c>
      <c r="B35" s="13">
        <v>1</v>
      </c>
      <c r="C35" s="13">
        <v>0</v>
      </c>
      <c r="D35" s="13">
        <v>0</v>
      </c>
      <c r="E35" s="13">
        <f t="shared" si="0"/>
        <v>1</v>
      </c>
    </row>
    <row r="36" spans="1:5" s="11" customFormat="1" ht="21.75" customHeight="1" x14ac:dyDescent="0.25">
      <c r="A36" s="12" t="s">
        <v>15</v>
      </c>
      <c r="B36" s="13">
        <v>9.3333333333333339</v>
      </c>
      <c r="C36" s="13">
        <v>0</v>
      </c>
      <c r="D36" s="13">
        <v>0</v>
      </c>
      <c r="E36" s="13">
        <f t="shared" si="0"/>
        <v>9.3333333333333339</v>
      </c>
    </row>
  </sheetData>
  <mergeCells count="6">
    <mergeCell ref="E3:E4"/>
    <mergeCell ref="A1:B1"/>
    <mergeCell ref="A3:A4"/>
    <mergeCell ref="B3:B4"/>
    <mergeCell ref="C3:D3"/>
    <mergeCell ref="A2:E2"/>
  </mergeCells>
  <hyperlinks>
    <hyperlink ref="A1" location="'فهرست جداول'!A1" display="'فهرست جداول'!A1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rightToLeft="1" workbookViewId="0">
      <selection activeCell="A3" sqref="A3"/>
    </sheetView>
  </sheetViews>
  <sheetFormatPr defaultRowHeight="24" customHeight="1" x14ac:dyDescent="0.2"/>
  <cols>
    <col min="1" max="1" width="29.140625" style="7" customWidth="1"/>
    <col min="2" max="5" width="19" style="7" customWidth="1"/>
    <col min="6" max="6" width="12" style="7" bestFit="1" customWidth="1"/>
    <col min="7" max="7" width="10" style="7" customWidth="1"/>
    <col min="8" max="12" width="12" style="7" bestFit="1" customWidth="1"/>
    <col min="13" max="13" width="11" style="7" customWidth="1"/>
    <col min="14" max="14" width="12" style="7" bestFit="1" customWidth="1"/>
    <col min="15" max="15" width="10" style="7" customWidth="1"/>
    <col min="16" max="16" width="7.28515625" style="7" customWidth="1"/>
    <col min="17" max="17" width="11.28515625" style="7" bestFit="1" customWidth="1"/>
    <col min="18" max="18" width="13.85546875" style="7" bestFit="1" customWidth="1"/>
    <col min="19" max="19" width="12" style="7" bestFit="1" customWidth="1"/>
    <col min="20" max="20" width="20.7109375" style="7" bestFit="1" customWidth="1"/>
    <col min="21" max="21" width="13.85546875" style="7" bestFit="1" customWidth="1"/>
    <col min="22" max="22" width="12" style="7" bestFit="1" customWidth="1"/>
    <col min="23" max="23" width="21.85546875" style="7" bestFit="1" customWidth="1"/>
    <col min="24" max="24" width="13.85546875" style="7" bestFit="1" customWidth="1"/>
    <col min="25" max="25" width="12" style="7" bestFit="1" customWidth="1"/>
    <col min="26" max="26" width="21.85546875" style="7" bestFit="1" customWidth="1"/>
    <col min="27" max="27" width="13.85546875" style="7" bestFit="1" customWidth="1"/>
    <col min="28" max="28" width="12" style="7" bestFit="1" customWidth="1"/>
    <col min="29" max="29" width="21.85546875" style="7" bestFit="1" customWidth="1"/>
    <col min="30" max="30" width="13.85546875" style="7" bestFit="1" customWidth="1"/>
    <col min="31" max="31" width="12" style="7" bestFit="1" customWidth="1"/>
    <col min="32" max="32" width="21.85546875" style="7" bestFit="1" customWidth="1"/>
    <col min="33" max="33" width="13.85546875" style="7" bestFit="1" customWidth="1"/>
    <col min="34" max="34" width="12" style="7" bestFit="1" customWidth="1"/>
    <col min="35" max="35" width="21.85546875" style="7" bestFit="1" customWidth="1"/>
    <col min="36" max="36" width="13.85546875" style="7" bestFit="1" customWidth="1"/>
    <col min="37" max="37" width="20.7109375" style="7" bestFit="1" customWidth="1"/>
    <col min="38" max="38" width="13.85546875" style="7" bestFit="1" customWidth="1"/>
    <col min="39" max="39" width="12" style="7" bestFit="1" customWidth="1"/>
    <col min="40" max="40" width="21.85546875" style="7" bestFit="1" customWidth="1"/>
    <col min="41" max="41" width="13.85546875" style="7" bestFit="1" customWidth="1"/>
    <col min="42" max="42" width="21.85546875" style="7" bestFit="1" customWidth="1"/>
    <col min="43" max="43" width="13.85546875" style="7" bestFit="1" customWidth="1"/>
    <col min="44" max="44" width="21.85546875" style="7" bestFit="1" customWidth="1"/>
    <col min="45" max="45" width="13.85546875" style="7" bestFit="1" customWidth="1"/>
    <col min="46" max="46" width="12" style="7" bestFit="1" customWidth="1"/>
    <col min="47" max="47" width="21.85546875" style="7" bestFit="1" customWidth="1"/>
    <col min="48" max="48" width="13.85546875" style="7" bestFit="1" customWidth="1"/>
    <col min="49" max="49" width="12" style="7" bestFit="1" customWidth="1"/>
    <col min="50" max="50" width="21.85546875" style="7" bestFit="1" customWidth="1"/>
    <col min="51" max="51" width="13.85546875" style="7" bestFit="1" customWidth="1"/>
    <col min="52" max="52" width="21.85546875" style="7" bestFit="1" customWidth="1"/>
    <col min="53" max="53" width="13.85546875" style="7" bestFit="1" customWidth="1"/>
    <col min="54" max="54" width="12" style="7" bestFit="1" customWidth="1"/>
    <col min="55" max="55" width="21.85546875" style="7" bestFit="1" customWidth="1"/>
    <col min="56" max="56" width="13.85546875" style="7" bestFit="1" customWidth="1"/>
    <col min="57" max="57" width="12" style="7" bestFit="1" customWidth="1"/>
    <col min="58" max="58" width="21.85546875" style="7" bestFit="1" customWidth="1"/>
    <col min="59" max="59" width="12.85546875" style="7" bestFit="1" customWidth="1"/>
    <col min="60" max="60" width="11" style="7" bestFit="1" customWidth="1"/>
    <col min="61" max="61" width="21.85546875" style="7" bestFit="1" customWidth="1"/>
    <col min="62" max="62" width="13.85546875" style="7" bestFit="1" customWidth="1"/>
    <col min="63" max="63" width="12" style="7" bestFit="1" customWidth="1"/>
    <col min="64" max="64" width="21.85546875" style="7" bestFit="1" customWidth="1"/>
    <col min="65" max="65" width="13.85546875" style="7" bestFit="1" customWidth="1"/>
    <col min="66" max="66" width="12" style="7" bestFit="1" customWidth="1"/>
    <col min="67" max="67" width="21.85546875" style="7" bestFit="1" customWidth="1"/>
    <col min="68" max="68" width="13.85546875" style="7" bestFit="1" customWidth="1"/>
    <col min="69" max="69" width="12" style="7" bestFit="1" customWidth="1"/>
    <col min="70" max="70" width="21.85546875" style="7" bestFit="1" customWidth="1"/>
    <col min="71" max="71" width="13.85546875" style="7" bestFit="1" customWidth="1"/>
    <col min="72" max="72" width="12" style="7" bestFit="1" customWidth="1"/>
    <col min="73" max="73" width="21.85546875" style="7" bestFit="1" customWidth="1"/>
    <col min="74" max="74" width="13.85546875" style="7" bestFit="1" customWidth="1"/>
    <col min="75" max="75" width="12" style="7" bestFit="1" customWidth="1"/>
    <col min="76" max="76" width="21.85546875" style="7" bestFit="1" customWidth="1"/>
    <col min="77" max="77" width="11.85546875" style="7" bestFit="1" customWidth="1"/>
    <col min="78" max="78" width="21.85546875" style="7" bestFit="1" customWidth="1"/>
    <col min="79" max="79" width="13.85546875" style="7" bestFit="1" customWidth="1"/>
    <col min="80" max="80" width="12" style="7" bestFit="1" customWidth="1"/>
    <col min="81" max="81" width="21.85546875" style="7" bestFit="1" customWidth="1"/>
    <col min="82" max="82" width="13.85546875" style="7" bestFit="1" customWidth="1"/>
    <col min="83" max="83" width="12" style="7" bestFit="1" customWidth="1"/>
    <col min="84" max="84" width="21.85546875" style="7" bestFit="1" customWidth="1"/>
    <col min="85" max="85" width="13.85546875" style="7" bestFit="1" customWidth="1"/>
    <col min="86" max="86" width="12" style="7" bestFit="1" customWidth="1"/>
    <col min="87" max="87" width="21.85546875" style="7" bestFit="1" customWidth="1"/>
    <col min="88" max="88" width="13.85546875" style="7" bestFit="1" customWidth="1"/>
    <col min="89" max="89" width="12" style="7" bestFit="1" customWidth="1"/>
    <col min="90" max="90" width="21.85546875" style="7" bestFit="1" customWidth="1"/>
    <col min="91" max="91" width="13.85546875" style="7" bestFit="1" customWidth="1"/>
    <col min="92" max="92" width="12" style="7" bestFit="1" customWidth="1"/>
    <col min="93" max="93" width="21.85546875" style="7" bestFit="1" customWidth="1"/>
    <col min="94" max="94" width="12.85546875" style="7" bestFit="1" customWidth="1"/>
    <col min="95" max="95" width="21.85546875" style="7" bestFit="1" customWidth="1"/>
    <col min="96" max="96" width="13.85546875" style="7" bestFit="1" customWidth="1"/>
    <col min="97" max="97" width="12" style="7" bestFit="1" customWidth="1"/>
    <col min="98" max="98" width="21.85546875" style="7" bestFit="1" customWidth="1"/>
    <col min="99" max="99" width="11.85546875" style="7" bestFit="1" customWidth="1"/>
    <col min="100" max="100" width="10" style="7" bestFit="1" customWidth="1"/>
    <col min="101" max="101" width="21.85546875" style="7" bestFit="1" customWidth="1"/>
    <col min="102" max="102" width="9.140625" style="7"/>
    <col min="103" max="103" width="12.140625" style="7" bestFit="1" customWidth="1"/>
    <col min="104" max="104" width="11.28515625" style="7" bestFit="1" customWidth="1"/>
    <col min="105" max="16384" width="9.140625" style="7"/>
  </cols>
  <sheetData>
    <row r="1" spans="1:6" ht="24" customHeight="1" x14ac:dyDescent="0.2">
      <c r="A1" s="34" t="s">
        <v>145</v>
      </c>
      <c r="B1" s="34"/>
    </row>
    <row r="2" spans="1:6" ht="32.25" customHeight="1" x14ac:dyDescent="0.2">
      <c r="A2" s="38" t="s">
        <v>124</v>
      </c>
      <c r="B2" s="38"/>
      <c r="C2" s="38"/>
      <c r="D2" s="38"/>
      <c r="E2" s="38"/>
    </row>
    <row r="3" spans="1:6" ht="51.75" customHeight="1" x14ac:dyDescent="0.2">
      <c r="A3" s="14" t="s">
        <v>81</v>
      </c>
      <c r="B3" s="14" t="s">
        <v>85</v>
      </c>
      <c r="C3" s="14" t="s">
        <v>91</v>
      </c>
      <c r="D3" s="14" t="s">
        <v>92</v>
      </c>
      <c r="E3" s="14" t="s">
        <v>93</v>
      </c>
    </row>
    <row r="4" spans="1:6" ht="24" customHeight="1" x14ac:dyDescent="0.2">
      <c r="A4" s="9" t="s">
        <v>90</v>
      </c>
      <c r="B4" s="15">
        <f t="shared" ref="B4:D4" si="0">SUM(B5:B35)</f>
        <v>4673.3184286441365</v>
      </c>
      <c r="C4" s="15">
        <f t="shared" si="0"/>
        <v>3364.9874642940968</v>
      </c>
      <c r="D4" s="15">
        <f t="shared" si="0"/>
        <v>150.88827778944801</v>
      </c>
      <c r="E4" s="15">
        <f>SUM(E5:E35)</f>
        <v>1157.442686560591</v>
      </c>
      <c r="F4" s="16"/>
    </row>
    <row r="5" spans="1:6" ht="24" customHeight="1" x14ac:dyDescent="0.2">
      <c r="A5" s="12" t="s">
        <v>8</v>
      </c>
      <c r="B5" s="17">
        <f>SUM(C5:E5)</f>
        <v>172.00000000000003</v>
      </c>
      <c r="C5" s="17">
        <v>25.800000000000004</v>
      </c>
      <c r="D5" s="17">
        <v>25.800000000000004</v>
      </c>
      <c r="E5" s="17">
        <v>120.40000000000002</v>
      </c>
    </row>
    <row r="6" spans="1:6" ht="24" customHeight="1" x14ac:dyDescent="0.2">
      <c r="A6" s="12" t="s">
        <v>10</v>
      </c>
      <c r="B6" s="18">
        <f t="shared" ref="B6:B35" si="1">SUM(C6:E6)</f>
        <v>87.777777777777771</v>
      </c>
      <c r="C6" s="18">
        <v>52.666666666666657</v>
      </c>
      <c r="D6" s="18">
        <v>0</v>
      </c>
      <c r="E6" s="18">
        <v>35.111111111111114</v>
      </c>
    </row>
    <row r="7" spans="1:6" ht="24" customHeight="1" x14ac:dyDescent="0.2">
      <c r="A7" s="12" t="s">
        <v>25</v>
      </c>
      <c r="B7" s="18">
        <f t="shared" si="1"/>
        <v>10</v>
      </c>
      <c r="C7" s="18">
        <v>8</v>
      </c>
      <c r="D7" s="18">
        <v>0</v>
      </c>
      <c r="E7" s="18">
        <v>2</v>
      </c>
    </row>
    <row r="8" spans="1:6" ht="24" customHeight="1" x14ac:dyDescent="0.2">
      <c r="A8" s="12" t="s">
        <v>18</v>
      </c>
      <c r="B8" s="18">
        <f t="shared" si="1"/>
        <v>190.61111111111109</v>
      </c>
      <c r="C8" s="18">
        <v>125.72222222222221</v>
      </c>
      <c r="D8" s="18">
        <v>0</v>
      </c>
      <c r="E8" s="18">
        <v>64.888888888888886</v>
      </c>
    </row>
    <row r="9" spans="1:6" ht="24" customHeight="1" x14ac:dyDescent="0.2">
      <c r="A9" s="12" t="s">
        <v>5</v>
      </c>
      <c r="B9" s="18">
        <f t="shared" si="1"/>
        <v>31</v>
      </c>
      <c r="C9" s="18">
        <v>0</v>
      </c>
      <c r="D9" s="18">
        <v>0</v>
      </c>
      <c r="E9" s="18">
        <v>31</v>
      </c>
    </row>
    <row r="10" spans="1:6" ht="24" customHeight="1" x14ac:dyDescent="0.2">
      <c r="A10" s="12" t="s">
        <v>21</v>
      </c>
      <c r="B10" s="18">
        <f t="shared" si="1"/>
        <v>1</v>
      </c>
      <c r="C10" s="18">
        <v>0</v>
      </c>
      <c r="D10" s="18">
        <v>0</v>
      </c>
      <c r="E10" s="18">
        <v>1</v>
      </c>
    </row>
    <row r="11" spans="1:6" ht="24" customHeight="1" x14ac:dyDescent="0.2">
      <c r="A11" s="12" t="s">
        <v>17</v>
      </c>
      <c r="B11" s="18">
        <f t="shared" si="1"/>
        <v>212.11451247165547</v>
      </c>
      <c r="C11" s="18">
        <v>119.50113378684813</v>
      </c>
      <c r="D11" s="18">
        <v>25.393990929705222</v>
      </c>
      <c r="E11" s="18">
        <v>67.219387755102133</v>
      </c>
    </row>
    <row r="12" spans="1:6" ht="24" customHeight="1" x14ac:dyDescent="0.2">
      <c r="A12" s="12" t="s">
        <v>7</v>
      </c>
      <c r="B12" s="18">
        <f t="shared" si="1"/>
        <v>2261.7265941079277</v>
      </c>
      <c r="C12" s="18">
        <v>1946.7228901931735</v>
      </c>
      <c r="D12" s="18">
        <v>72.450851900393189</v>
      </c>
      <c r="E12" s="18">
        <v>242.55285201436072</v>
      </c>
    </row>
    <row r="13" spans="1:6" ht="24" customHeight="1" x14ac:dyDescent="0.2">
      <c r="A13" s="12" t="s">
        <v>134</v>
      </c>
      <c r="B13" s="18">
        <f t="shared" si="1"/>
        <v>1</v>
      </c>
      <c r="C13" s="18">
        <v>0</v>
      </c>
      <c r="D13" s="18">
        <v>0</v>
      </c>
      <c r="E13" s="18">
        <v>1</v>
      </c>
    </row>
    <row r="14" spans="1:6" ht="24" customHeight="1" x14ac:dyDescent="0.2">
      <c r="A14" s="12" t="s">
        <v>29</v>
      </c>
      <c r="B14" s="18">
        <f t="shared" si="1"/>
        <v>10</v>
      </c>
      <c r="C14" s="18">
        <v>7</v>
      </c>
      <c r="D14" s="18">
        <v>0</v>
      </c>
      <c r="E14" s="18">
        <v>3</v>
      </c>
    </row>
    <row r="15" spans="1:6" ht="24" customHeight="1" x14ac:dyDescent="0.2">
      <c r="A15" s="12" t="s">
        <v>16</v>
      </c>
      <c r="B15" s="18">
        <f t="shared" si="1"/>
        <v>281.56097560975616</v>
      </c>
      <c r="C15" s="18">
        <v>205.75609756097563</v>
      </c>
      <c r="D15" s="18">
        <v>10.829268292682928</v>
      </c>
      <c r="E15" s="18">
        <v>64.975609756097569</v>
      </c>
    </row>
    <row r="16" spans="1:6" ht="24" customHeight="1" x14ac:dyDescent="0.2">
      <c r="A16" s="12" t="s">
        <v>28</v>
      </c>
      <c r="B16" s="18">
        <f t="shared" si="1"/>
        <v>1</v>
      </c>
      <c r="C16" s="18">
        <v>0</v>
      </c>
      <c r="D16" s="18">
        <v>0</v>
      </c>
      <c r="E16" s="18">
        <v>1</v>
      </c>
    </row>
    <row r="17" spans="1:5" ht="24" customHeight="1" x14ac:dyDescent="0.2">
      <c r="A17" s="12" t="s">
        <v>12</v>
      </c>
      <c r="B17" s="18">
        <f t="shared" si="1"/>
        <v>242.44</v>
      </c>
      <c r="C17" s="18">
        <v>191.4</v>
      </c>
      <c r="D17" s="18">
        <v>0</v>
      </c>
      <c r="E17" s="18">
        <v>51.04</v>
      </c>
    </row>
    <row r="18" spans="1:5" ht="24" customHeight="1" x14ac:dyDescent="0.2">
      <c r="A18" s="12" t="s">
        <v>9</v>
      </c>
      <c r="B18" s="18">
        <f t="shared" si="1"/>
        <v>22.166666666666668</v>
      </c>
      <c r="C18" s="18">
        <v>21.000000000000004</v>
      </c>
      <c r="D18" s="18">
        <v>0</v>
      </c>
      <c r="E18" s="18">
        <v>1.1666666666666643</v>
      </c>
    </row>
    <row r="19" spans="1:5" ht="24" customHeight="1" x14ac:dyDescent="0.2">
      <c r="A19" s="12" t="s">
        <v>23</v>
      </c>
      <c r="B19" s="18">
        <f t="shared" si="1"/>
        <v>8</v>
      </c>
      <c r="C19" s="18">
        <v>7</v>
      </c>
      <c r="D19" s="18">
        <v>0</v>
      </c>
      <c r="E19" s="18">
        <v>1</v>
      </c>
    </row>
    <row r="20" spans="1:5" ht="24" customHeight="1" x14ac:dyDescent="0.2">
      <c r="A20" s="12" t="s">
        <v>19</v>
      </c>
      <c r="B20" s="18">
        <f t="shared" si="1"/>
        <v>37.049999999999997</v>
      </c>
      <c r="C20" s="18">
        <v>31.349999999999994</v>
      </c>
      <c r="D20" s="18">
        <v>0</v>
      </c>
      <c r="E20" s="18">
        <v>5.7000000000000028</v>
      </c>
    </row>
    <row r="21" spans="1:5" ht="24" customHeight="1" x14ac:dyDescent="0.2">
      <c r="A21" s="12" t="s">
        <v>13</v>
      </c>
      <c r="B21" s="18">
        <f t="shared" si="1"/>
        <v>97.875</v>
      </c>
      <c r="C21" s="18">
        <v>65.25</v>
      </c>
      <c r="D21" s="18">
        <v>0</v>
      </c>
      <c r="E21" s="18">
        <v>32.625</v>
      </c>
    </row>
    <row r="22" spans="1:5" ht="24" customHeight="1" x14ac:dyDescent="0.2">
      <c r="A22" s="12" t="s">
        <v>27</v>
      </c>
      <c r="B22" s="18">
        <f t="shared" si="1"/>
        <v>26.25</v>
      </c>
      <c r="C22" s="18">
        <v>18.75</v>
      </c>
      <c r="D22" s="18">
        <v>0</v>
      </c>
      <c r="E22" s="18">
        <v>7.5</v>
      </c>
    </row>
    <row r="23" spans="1:5" ht="24" customHeight="1" x14ac:dyDescent="0.2">
      <c r="A23" s="12" t="s">
        <v>26</v>
      </c>
      <c r="B23" s="18">
        <f t="shared" si="1"/>
        <v>7</v>
      </c>
      <c r="C23" s="18">
        <v>0</v>
      </c>
      <c r="D23" s="18">
        <v>0</v>
      </c>
      <c r="E23" s="18">
        <v>7</v>
      </c>
    </row>
    <row r="24" spans="1:5" ht="24" customHeight="1" x14ac:dyDescent="0.2">
      <c r="A24" s="12" t="s">
        <v>20</v>
      </c>
      <c r="B24" s="18">
        <f t="shared" si="1"/>
        <v>22</v>
      </c>
      <c r="C24" s="18">
        <v>11</v>
      </c>
      <c r="D24" s="18">
        <v>0</v>
      </c>
      <c r="E24" s="18">
        <v>11</v>
      </c>
    </row>
    <row r="25" spans="1:5" ht="24" customHeight="1" x14ac:dyDescent="0.2">
      <c r="A25" s="12" t="s">
        <v>14</v>
      </c>
      <c r="B25" s="18">
        <f>SUM(C25:E25)</f>
        <v>32.4</v>
      </c>
      <c r="C25" s="18">
        <v>16.2</v>
      </c>
      <c r="D25" s="18">
        <v>5.3999999999999995</v>
      </c>
      <c r="E25" s="18">
        <v>10.8</v>
      </c>
    </row>
    <row r="26" spans="1:5" ht="24" customHeight="1" x14ac:dyDescent="0.2">
      <c r="A26" s="12" t="s">
        <v>11</v>
      </c>
      <c r="B26" s="18">
        <f>SUM(C26:E26)</f>
        <v>5.5</v>
      </c>
      <c r="C26" s="18">
        <v>0</v>
      </c>
      <c r="D26" s="18">
        <v>0</v>
      </c>
      <c r="E26" s="18">
        <v>5.5</v>
      </c>
    </row>
    <row r="27" spans="1:5" ht="24" customHeight="1" x14ac:dyDescent="0.2">
      <c r="A27" s="12" t="s">
        <v>22</v>
      </c>
      <c r="B27" s="18">
        <f t="shared" si="1"/>
        <v>1</v>
      </c>
      <c r="C27" s="18">
        <v>0</v>
      </c>
      <c r="D27" s="18">
        <v>0</v>
      </c>
      <c r="E27" s="18">
        <v>1</v>
      </c>
    </row>
    <row r="28" spans="1:5" ht="24" customHeight="1" x14ac:dyDescent="0.2">
      <c r="A28" s="12" t="s">
        <v>3</v>
      </c>
      <c r="B28" s="18">
        <f t="shared" si="1"/>
        <v>18</v>
      </c>
      <c r="C28" s="18">
        <v>9</v>
      </c>
      <c r="D28" s="18">
        <v>0</v>
      </c>
      <c r="E28" s="18">
        <v>9</v>
      </c>
    </row>
    <row r="29" spans="1:5" ht="24" customHeight="1" x14ac:dyDescent="0.2">
      <c r="A29" s="12" t="s">
        <v>4</v>
      </c>
      <c r="B29" s="18">
        <f t="shared" si="1"/>
        <v>176</v>
      </c>
      <c r="C29" s="18">
        <v>132</v>
      </c>
      <c r="D29" s="18">
        <v>0</v>
      </c>
      <c r="E29" s="18">
        <v>44</v>
      </c>
    </row>
    <row r="30" spans="1:5" ht="24" customHeight="1" x14ac:dyDescent="0.2">
      <c r="A30" s="12" t="s">
        <v>83</v>
      </c>
      <c r="B30" s="18">
        <f t="shared" si="1"/>
        <v>1</v>
      </c>
      <c r="C30" s="18">
        <v>0</v>
      </c>
      <c r="D30" s="18">
        <v>0</v>
      </c>
      <c r="E30" s="18">
        <v>1</v>
      </c>
    </row>
    <row r="31" spans="1:5" ht="24" customHeight="1" x14ac:dyDescent="0.2">
      <c r="A31" s="12" t="s">
        <v>6</v>
      </c>
      <c r="B31" s="18">
        <f t="shared" si="1"/>
        <v>63.54166666666665</v>
      </c>
      <c r="C31" s="18">
        <v>41.302083333333329</v>
      </c>
      <c r="D31" s="18">
        <v>6.3541666666666661</v>
      </c>
      <c r="E31" s="18">
        <v>15.885416666666657</v>
      </c>
    </row>
    <row r="32" spans="1:5" ht="24" customHeight="1" x14ac:dyDescent="0.2">
      <c r="A32" s="12" t="s">
        <v>2</v>
      </c>
      <c r="B32" s="18">
        <f t="shared" si="1"/>
        <v>1</v>
      </c>
      <c r="C32" s="18">
        <v>0</v>
      </c>
      <c r="D32" s="18">
        <v>0</v>
      </c>
      <c r="E32" s="18">
        <v>1</v>
      </c>
    </row>
    <row r="33" spans="1:5" ht="24" customHeight="1" x14ac:dyDescent="0.2">
      <c r="A33" s="12" t="s">
        <v>24</v>
      </c>
      <c r="B33" s="18">
        <f t="shared" si="1"/>
        <v>604.69079089924151</v>
      </c>
      <c r="C33" s="18">
        <v>296.94637053087735</v>
      </c>
      <c r="D33" s="18">
        <v>0</v>
      </c>
      <c r="E33" s="18">
        <v>307.74442036836416</v>
      </c>
    </row>
    <row r="34" spans="1:5" ht="24" customHeight="1" x14ac:dyDescent="0.2">
      <c r="A34" s="12" t="s">
        <v>84</v>
      </c>
      <c r="B34" s="18">
        <f t="shared" si="1"/>
        <v>1</v>
      </c>
      <c r="C34" s="18">
        <v>0</v>
      </c>
      <c r="D34" s="18">
        <v>0</v>
      </c>
      <c r="E34" s="18">
        <v>1</v>
      </c>
    </row>
    <row r="35" spans="1:5" ht="24" customHeight="1" x14ac:dyDescent="0.2">
      <c r="A35" s="12" t="s">
        <v>15</v>
      </c>
      <c r="B35" s="18">
        <f t="shared" si="1"/>
        <v>46.613333333333337</v>
      </c>
      <c r="C35" s="18">
        <v>32.620000000000005</v>
      </c>
      <c r="D35" s="18">
        <v>4.66</v>
      </c>
      <c r="E35" s="18">
        <v>9.3333333333333357</v>
      </c>
    </row>
  </sheetData>
  <mergeCells count="2">
    <mergeCell ref="A2:E2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rightToLeft="1" workbookViewId="0">
      <selection activeCell="F3" sqref="F3"/>
    </sheetView>
  </sheetViews>
  <sheetFormatPr defaultRowHeight="22.5" customHeight="1" x14ac:dyDescent="0.2"/>
  <cols>
    <col min="1" max="1" width="29.42578125" style="7" customWidth="1"/>
    <col min="2" max="2" width="19" style="7" customWidth="1"/>
    <col min="3" max="4" width="17.28515625" style="7" customWidth="1"/>
    <col min="5" max="6" width="12" style="7" bestFit="1" customWidth="1"/>
    <col min="7" max="7" width="11" style="7" customWidth="1"/>
    <col min="8" max="12" width="12" style="7" bestFit="1" customWidth="1"/>
    <col min="13" max="13" width="10" style="7" customWidth="1"/>
    <col min="14" max="18" width="12" style="7" bestFit="1" customWidth="1"/>
    <col min="19" max="19" width="11" style="7" customWidth="1"/>
    <col min="20" max="20" width="12" style="7" bestFit="1" customWidth="1"/>
    <col min="21" max="21" width="10" style="7" customWidth="1"/>
    <col min="22" max="22" width="7.28515625" style="7" customWidth="1"/>
    <col min="23" max="23" width="11.28515625" style="7" bestFit="1" customWidth="1"/>
    <col min="24" max="24" width="13.85546875" style="7" bestFit="1" customWidth="1"/>
    <col min="25" max="25" width="12" style="7" bestFit="1" customWidth="1"/>
    <col min="26" max="26" width="20.7109375" style="7" bestFit="1" customWidth="1"/>
    <col min="27" max="27" width="13.85546875" style="7" bestFit="1" customWidth="1"/>
    <col min="28" max="28" width="12" style="7" bestFit="1" customWidth="1"/>
    <col min="29" max="29" width="21.85546875" style="7" bestFit="1" customWidth="1"/>
    <col min="30" max="30" width="13.85546875" style="7" bestFit="1" customWidth="1"/>
    <col min="31" max="31" width="12" style="7" bestFit="1" customWidth="1"/>
    <col min="32" max="32" width="21.85546875" style="7" bestFit="1" customWidth="1"/>
    <col min="33" max="33" width="13.85546875" style="7" bestFit="1" customWidth="1"/>
    <col min="34" max="34" width="12" style="7" bestFit="1" customWidth="1"/>
    <col min="35" max="35" width="21.85546875" style="7" bestFit="1" customWidth="1"/>
    <col min="36" max="36" width="13.85546875" style="7" bestFit="1" customWidth="1"/>
    <col min="37" max="37" width="12" style="7" bestFit="1" customWidth="1"/>
    <col min="38" max="38" width="21.85546875" style="7" bestFit="1" customWidth="1"/>
    <col min="39" max="39" width="13.85546875" style="7" bestFit="1" customWidth="1"/>
    <col min="40" max="40" width="12" style="7" bestFit="1" customWidth="1"/>
    <col min="41" max="41" width="21.85546875" style="7" bestFit="1" customWidth="1"/>
    <col min="42" max="42" width="13.85546875" style="7" bestFit="1" customWidth="1"/>
    <col min="43" max="43" width="20.7109375" style="7" bestFit="1" customWidth="1"/>
    <col min="44" max="44" width="13.85546875" style="7" bestFit="1" customWidth="1"/>
    <col min="45" max="45" width="12" style="7" bestFit="1" customWidth="1"/>
    <col min="46" max="46" width="21.85546875" style="7" bestFit="1" customWidth="1"/>
    <col min="47" max="47" width="13.85546875" style="7" bestFit="1" customWidth="1"/>
    <col min="48" max="48" width="21.85546875" style="7" bestFit="1" customWidth="1"/>
    <col min="49" max="49" width="13.85546875" style="7" bestFit="1" customWidth="1"/>
    <col min="50" max="50" width="21.85546875" style="7" bestFit="1" customWidth="1"/>
    <col min="51" max="51" width="13.85546875" style="7" bestFit="1" customWidth="1"/>
    <col min="52" max="52" width="12" style="7" bestFit="1" customWidth="1"/>
    <col min="53" max="53" width="21.85546875" style="7" bestFit="1" customWidth="1"/>
    <col min="54" max="54" width="13.85546875" style="7" bestFit="1" customWidth="1"/>
    <col min="55" max="55" width="12" style="7" bestFit="1" customWidth="1"/>
    <col min="56" max="56" width="21.85546875" style="7" bestFit="1" customWidth="1"/>
    <col min="57" max="57" width="13.85546875" style="7" bestFit="1" customWidth="1"/>
    <col min="58" max="58" width="21.85546875" style="7" bestFit="1" customWidth="1"/>
    <col min="59" max="59" width="13.85546875" style="7" bestFit="1" customWidth="1"/>
    <col min="60" max="60" width="12" style="7" bestFit="1" customWidth="1"/>
    <col min="61" max="61" width="21.85546875" style="7" bestFit="1" customWidth="1"/>
    <col min="62" max="62" width="13.85546875" style="7" bestFit="1" customWidth="1"/>
    <col min="63" max="63" width="12" style="7" bestFit="1" customWidth="1"/>
    <col min="64" max="64" width="21.85546875" style="7" bestFit="1" customWidth="1"/>
    <col min="65" max="65" width="12.85546875" style="7" bestFit="1" customWidth="1"/>
    <col min="66" max="66" width="11" style="7" bestFit="1" customWidth="1"/>
    <col min="67" max="67" width="21.85546875" style="7" bestFit="1" customWidth="1"/>
    <col min="68" max="68" width="13.85546875" style="7" bestFit="1" customWidth="1"/>
    <col min="69" max="69" width="12" style="7" bestFit="1" customWidth="1"/>
    <col min="70" max="70" width="21.85546875" style="7" bestFit="1" customWidth="1"/>
    <col min="71" max="71" width="13.85546875" style="7" bestFit="1" customWidth="1"/>
    <col min="72" max="72" width="12" style="7" bestFit="1" customWidth="1"/>
    <col min="73" max="73" width="21.85546875" style="7" bestFit="1" customWidth="1"/>
    <col min="74" max="74" width="13.85546875" style="7" bestFit="1" customWidth="1"/>
    <col min="75" max="75" width="12" style="7" bestFit="1" customWidth="1"/>
    <col min="76" max="76" width="21.85546875" style="7" bestFit="1" customWidth="1"/>
    <col min="77" max="77" width="13.85546875" style="7" bestFit="1" customWidth="1"/>
    <col min="78" max="78" width="12" style="7" bestFit="1" customWidth="1"/>
    <col min="79" max="79" width="21.85546875" style="7" bestFit="1" customWidth="1"/>
    <col min="80" max="80" width="13.85546875" style="7" bestFit="1" customWidth="1"/>
    <col min="81" max="81" width="12" style="7" bestFit="1" customWidth="1"/>
    <col min="82" max="82" width="21.85546875" style="7" bestFit="1" customWidth="1"/>
    <col min="83" max="83" width="11.85546875" style="7" bestFit="1" customWidth="1"/>
    <col min="84" max="84" width="21.85546875" style="7" bestFit="1" customWidth="1"/>
    <col min="85" max="85" width="13.85546875" style="7" bestFit="1" customWidth="1"/>
    <col min="86" max="86" width="12" style="7" bestFit="1" customWidth="1"/>
    <col min="87" max="87" width="21.85546875" style="7" bestFit="1" customWidth="1"/>
    <col min="88" max="88" width="13.85546875" style="7" bestFit="1" customWidth="1"/>
    <col min="89" max="89" width="12" style="7" bestFit="1" customWidth="1"/>
    <col min="90" max="90" width="21.85546875" style="7" bestFit="1" customWidth="1"/>
    <col min="91" max="91" width="13.85546875" style="7" bestFit="1" customWidth="1"/>
    <col min="92" max="92" width="12" style="7" bestFit="1" customWidth="1"/>
    <col min="93" max="93" width="21.85546875" style="7" bestFit="1" customWidth="1"/>
    <col min="94" max="94" width="13.85546875" style="7" bestFit="1" customWidth="1"/>
    <col min="95" max="95" width="12" style="7" bestFit="1" customWidth="1"/>
    <col min="96" max="96" width="21.85546875" style="7" bestFit="1" customWidth="1"/>
    <col min="97" max="97" width="13.85546875" style="7" bestFit="1" customWidth="1"/>
    <col min="98" max="98" width="12" style="7" bestFit="1" customWidth="1"/>
    <col min="99" max="99" width="21.85546875" style="7" bestFit="1" customWidth="1"/>
    <col min="100" max="100" width="12.85546875" style="7" bestFit="1" customWidth="1"/>
    <col min="101" max="101" width="21.85546875" style="7" bestFit="1" customWidth="1"/>
    <col min="102" max="102" width="13.85546875" style="7" bestFit="1" customWidth="1"/>
    <col min="103" max="103" width="12" style="7" bestFit="1" customWidth="1"/>
    <col min="104" max="104" width="21.85546875" style="7" bestFit="1" customWidth="1"/>
    <col min="105" max="105" width="11.85546875" style="7" bestFit="1" customWidth="1"/>
    <col min="106" max="106" width="10" style="7" bestFit="1" customWidth="1"/>
    <col min="107" max="107" width="21.85546875" style="7" bestFit="1" customWidth="1"/>
    <col min="108" max="108" width="9.140625" style="7"/>
    <col min="109" max="109" width="12.140625" style="7" bestFit="1" customWidth="1"/>
    <col min="110" max="110" width="11.28515625" style="7" bestFit="1" customWidth="1"/>
    <col min="111" max="16384" width="9.140625" style="7"/>
  </cols>
  <sheetData>
    <row r="1" spans="1:4" ht="22.5" customHeight="1" x14ac:dyDescent="0.2">
      <c r="A1" s="34" t="s">
        <v>145</v>
      </c>
      <c r="B1" s="34"/>
    </row>
    <row r="2" spans="1:4" ht="31.5" customHeight="1" x14ac:dyDescent="0.2">
      <c r="A2" s="38" t="s">
        <v>125</v>
      </c>
      <c r="B2" s="38"/>
      <c r="C2" s="38"/>
      <c r="D2" s="38"/>
    </row>
    <row r="3" spans="1:4" ht="45" customHeight="1" x14ac:dyDescent="0.2">
      <c r="A3" s="14" t="s">
        <v>81</v>
      </c>
      <c r="B3" s="14" t="s">
        <v>85</v>
      </c>
      <c r="C3" s="14" t="s">
        <v>94</v>
      </c>
      <c r="D3" s="14" t="s">
        <v>95</v>
      </c>
    </row>
    <row r="4" spans="1:4" ht="27.75" customHeight="1" x14ac:dyDescent="0.2">
      <c r="A4" s="9" t="s">
        <v>90</v>
      </c>
      <c r="B4" s="15">
        <f>SUM(B5:B35)</f>
        <v>4673.3050953108013</v>
      </c>
      <c r="C4" s="15">
        <f>SUM(C5:C35)</f>
        <v>3717.6492016537263</v>
      </c>
      <c r="D4" s="15">
        <f>SUM(D5:D35)</f>
        <v>955.65589365707535</v>
      </c>
    </row>
    <row r="5" spans="1:4" ht="22.5" customHeight="1" x14ac:dyDescent="0.2">
      <c r="A5" s="12" t="s">
        <v>8</v>
      </c>
      <c r="B5" s="18">
        <f>SUM(C5:D5)</f>
        <v>172.00000000000006</v>
      </c>
      <c r="C5" s="18">
        <v>154.80000000000004</v>
      </c>
      <c r="D5" s="18">
        <v>17.200000000000003</v>
      </c>
    </row>
    <row r="6" spans="1:4" ht="22.5" customHeight="1" x14ac:dyDescent="0.2">
      <c r="A6" s="12" t="s">
        <v>10</v>
      </c>
      <c r="B6" s="18">
        <f t="shared" ref="B6:B35" si="0">SUM(C6:D6)</f>
        <v>87.777777777777771</v>
      </c>
      <c r="C6" s="18">
        <v>70.222222222222214</v>
      </c>
      <c r="D6" s="18">
        <v>17.555555555555554</v>
      </c>
    </row>
    <row r="7" spans="1:4" ht="22.5" customHeight="1" x14ac:dyDescent="0.2">
      <c r="A7" s="12" t="s">
        <v>25</v>
      </c>
      <c r="B7" s="18">
        <f t="shared" si="0"/>
        <v>10</v>
      </c>
      <c r="C7" s="18">
        <v>10</v>
      </c>
      <c r="D7" s="18">
        <v>0</v>
      </c>
    </row>
    <row r="8" spans="1:4" ht="22.5" customHeight="1" x14ac:dyDescent="0.2">
      <c r="A8" s="12" t="s">
        <v>18</v>
      </c>
      <c r="B8" s="18">
        <f t="shared" si="0"/>
        <v>190.61111111111111</v>
      </c>
      <c r="C8" s="18">
        <v>162.22222222222223</v>
      </c>
      <c r="D8" s="18">
        <v>28.388888888888886</v>
      </c>
    </row>
    <row r="9" spans="1:4" ht="22.5" customHeight="1" x14ac:dyDescent="0.2">
      <c r="A9" s="12" t="s">
        <v>5</v>
      </c>
      <c r="B9" s="18">
        <f t="shared" si="0"/>
        <v>31</v>
      </c>
      <c r="C9" s="18">
        <v>31</v>
      </c>
      <c r="D9" s="18">
        <v>0</v>
      </c>
    </row>
    <row r="10" spans="1:4" ht="22.5" customHeight="1" x14ac:dyDescent="0.2">
      <c r="A10" s="12" t="s">
        <v>21</v>
      </c>
      <c r="B10" s="18">
        <f t="shared" si="0"/>
        <v>1</v>
      </c>
      <c r="C10" s="18">
        <v>1</v>
      </c>
      <c r="D10" s="18">
        <v>0</v>
      </c>
    </row>
    <row r="11" spans="1:4" ht="22.5" customHeight="1" x14ac:dyDescent="0.2">
      <c r="A11" s="12" t="s">
        <v>17</v>
      </c>
      <c r="B11" s="18">
        <f t="shared" si="0"/>
        <v>212.11451247165542</v>
      </c>
      <c r="C11" s="18">
        <v>167.30158730158738</v>
      </c>
      <c r="D11" s="18">
        <v>44.812925170068041</v>
      </c>
    </row>
    <row r="12" spans="1:4" ht="22.5" customHeight="1" x14ac:dyDescent="0.2">
      <c r="A12" s="12" t="s">
        <v>7</v>
      </c>
      <c r="B12" s="18">
        <f t="shared" si="0"/>
        <v>2261.7265941079263</v>
      </c>
      <c r="C12" s="18">
        <v>1622.2690751609778</v>
      </c>
      <c r="D12" s="18">
        <v>639.45751894694854</v>
      </c>
    </row>
    <row r="13" spans="1:4" ht="22.5" customHeight="1" x14ac:dyDescent="0.2">
      <c r="A13" s="12" t="s">
        <v>134</v>
      </c>
      <c r="B13" s="18">
        <f t="shared" si="0"/>
        <v>1</v>
      </c>
      <c r="C13" s="18">
        <v>1</v>
      </c>
      <c r="D13" s="18">
        <v>0</v>
      </c>
    </row>
    <row r="14" spans="1:4" ht="22.5" customHeight="1" x14ac:dyDescent="0.2">
      <c r="A14" s="12" t="s">
        <v>29</v>
      </c>
      <c r="B14" s="18">
        <f t="shared" si="0"/>
        <v>10</v>
      </c>
      <c r="C14" s="18">
        <v>7</v>
      </c>
      <c r="D14" s="18">
        <v>3</v>
      </c>
    </row>
    <row r="15" spans="1:4" ht="22.5" customHeight="1" x14ac:dyDescent="0.2">
      <c r="A15" s="12" t="s">
        <v>16</v>
      </c>
      <c r="B15" s="18">
        <f t="shared" si="0"/>
        <v>281.5609756097561</v>
      </c>
      <c r="C15" s="18">
        <v>238.2439024390244</v>
      </c>
      <c r="D15" s="18">
        <v>43.31707317073171</v>
      </c>
    </row>
    <row r="16" spans="1:4" ht="22.5" customHeight="1" x14ac:dyDescent="0.2">
      <c r="A16" s="12" t="s">
        <v>28</v>
      </c>
      <c r="B16" s="18">
        <f t="shared" si="0"/>
        <v>1</v>
      </c>
      <c r="C16" s="18">
        <v>1</v>
      </c>
      <c r="D16" s="18">
        <v>0</v>
      </c>
    </row>
    <row r="17" spans="1:4" ht="22.5" customHeight="1" x14ac:dyDescent="0.2">
      <c r="A17" s="12" t="s">
        <v>12</v>
      </c>
      <c r="B17" s="18">
        <f t="shared" si="0"/>
        <v>242.44</v>
      </c>
      <c r="C17" s="18">
        <v>242.44</v>
      </c>
      <c r="D17" s="18">
        <v>0</v>
      </c>
    </row>
    <row r="18" spans="1:4" ht="22.5" customHeight="1" x14ac:dyDescent="0.2">
      <c r="A18" s="12" t="s">
        <v>9</v>
      </c>
      <c r="B18" s="18">
        <f t="shared" si="0"/>
        <v>22.166666666666668</v>
      </c>
      <c r="C18" s="18">
        <v>17.5</v>
      </c>
      <c r="D18" s="18">
        <v>4.666666666666667</v>
      </c>
    </row>
    <row r="19" spans="1:4" ht="22.5" customHeight="1" x14ac:dyDescent="0.2">
      <c r="A19" s="12" t="s">
        <v>23</v>
      </c>
      <c r="B19" s="18">
        <f t="shared" si="0"/>
        <v>8</v>
      </c>
      <c r="C19" s="18">
        <v>5</v>
      </c>
      <c r="D19" s="18">
        <v>3</v>
      </c>
    </row>
    <row r="20" spans="1:4" ht="22.5" customHeight="1" x14ac:dyDescent="0.2">
      <c r="A20" s="12" t="s">
        <v>19</v>
      </c>
      <c r="B20" s="18">
        <f t="shared" si="0"/>
        <v>37.049999999999997</v>
      </c>
      <c r="C20" s="18">
        <v>34.199999999999996</v>
      </c>
      <c r="D20" s="18">
        <v>2.8499999999999996</v>
      </c>
    </row>
    <row r="21" spans="1:4" ht="22.5" customHeight="1" x14ac:dyDescent="0.2">
      <c r="A21" s="12" t="s">
        <v>13</v>
      </c>
      <c r="B21" s="18">
        <f t="shared" si="0"/>
        <v>97.875</v>
      </c>
      <c r="C21" s="18">
        <v>97.875</v>
      </c>
      <c r="D21" s="18">
        <v>0</v>
      </c>
    </row>
    <row r="22" spans="1:4" ht="22.5" customHeight="1" x14ac:dyDescent="0.2">
      <c r="A22" s="12" t="s">
        <v>27</v>
      </c>
      <c r="B22" s="18">
        <f t="shared" si="0"/>
        <v>26.25</v>
      </c>
      <c r="C22" s="18">
        <v>22.5</v>
      </c>
      <c r="D22" s="18">
        <v>3.75</v>
      </c>
    </row>
    <row r="23" spans="1:4" ht="22.5" customHeight="1" x14ac:dyDescent="0.2">
      <c r="A23" s="12" t="s">
        <v>26</v>
      </c>
      <c r="B23" s="18">
        <f t="shared" si="0"/>
        <v>7</v>
      </c>
      <c r="C23" s="18">
        <v>7</v>
      </c>
      <c r="D23" s="18">
        <v>0</v>
      </c>
    </row>
    <row r="24" spans="1:4" ht="22.5" customHeight="1" x14ac:dyDescent="0.2">
      <c r="A24" s="12" t="s">
        <v>20</v>
      </c>
      <c r="B24" s="18">
        <f t="shared" si="0"/>
        <v>22</v>
      </c>
      <c r="C24" s="18">
        <v>22</v>
      </c>
      <c r="D24" s="18">
        <v>0</v>
      </c>
    </row>
    <row r="25" spans="1:4" ht="22.5" customHeight="1" x14ac:dyDescent="0.2">
      <c r="A25" s="12" t="s">
        <v>14</v>
      </c>
      <c r="B25" s="18">
        <f t="shared" si="0"/>
        <v>32.4</v>
      </c>
      <c r="C25" s="18">
        <v>27</v>
      </c>
      <c r="D25" s="18">
        <v>5.3999999999999995</v>
      </c>
    </row>
    <row r="26" spans="1:4" ht="22.5" customHeight="1" x14ac:dyDescent="0.2">
      <c r="A26" s="12" t="s">
        <v>11</v>
      </c>
      <c r="B26" s="18">
        <f t="shared" si="0"/>
        <v>5.5</v>
      </c>
      <c r="C26" s="18">
        <v>5.5</v>
      </c>
      <c r="D26" s="18">
        <v>0</v>
      </c>
    </row>
    <row r="27" spans="1:4" ht="22.5" customHeight="1" x14ac:dyDescent="0.2">
      <c r="A27" s="12" t="s">
        <v>22</v>
      </c>
      <c r="B27" s="18">
        <f t="shared" si="0"/>
        <v>1</v>
      </c>
      <c r="C27" s="18">
        <v>1</v>
      </c>
      <c r="D27" s="18">
        <v>0</v>
      </c>
    </row>
    <row r="28" spans="1:4" ht="22.5" customHeight="1" x14ac:dyDescent="0.2">
      <c r="A28" s="12" t="s">
        <v>3</v>
      </c>
      <c r="B28" s="18">
        <f t="shared" si="0"/>
        <v>18</v>
      </c>
      <c r="C28" s="18">
        <v>18</v>
      </c>
      <c r="D28" s="18">
        <v>0</v>
      </c>
    </row>
    <row r="29" spans="1:4" ht="22.5" customHeight="1" x14ac:dyDescent="0.2">
      <c r="A29" s="12" t="s">
        <v>4</v>
      </c>
      <c r="B29" s="18">
        <f t="shared" si="0"/>
        <v>176</v>
      </c>
      <c r="C29" s="18">
        <v>143</v>
      </c>
      <c r="D29" s="18">
        <v>33</v>
      </c>
    </row>
    <row r="30" spans="1:4" ht="22.5" customHeight="1" x14ac:dyDescent="0.2">
      <c r="A30" s="12" t="s">
        <v>83</v>
      </c>
      <c r="B30" s="18">
        <f t="shared" si="0"/>
        <v>1</v>
      </c>
      <c r="C30" s="18">
        <v>1</v>
      </c>
      <c r="D30" s="18">
        <v>0</v>
      </c>
    </row>
    <row r="31" spans="1:4" ht="22.5" customHeight="1" x14ac:dyDescent="0.2">
      <c r="A31" s="12" t="s">
        <v>6</v>
      </c>
      <c r="B31" s="18">
        <f t="shared" si="0"/>
        <v>63.541666666666657</v>
      </c>
      <c r="C31" s="18">
        <v>57.187499999999993</v>
      </c>
      <c r="D31" s="18">
        <v>6.3541666666666661</v>
      </c>
    </row>
    <row r="32" spans="1:4" ht="22.5" customHeight="1" x14ac:dyDescent="0.2">
      <c r="A32" s="12" t="s">
        <v>2</v>
      </c>
      <c r="B32" s="18">
        <f t="shared" si="0"/>
        <v>1</v>
      </c>
      <c r="C32" s="18">
        <v>1</v>
      </c>
      <c r="D32" s="18">
        <v>0</v>
      </c>
    </row>
    <row r="33" spans="1:4" ht="22.5" customHeight="1" x14ac:dyDescent="0.2">
      <c r="A33" s="12" t="s">
        <v>24</v>
      </c>
      <c r="B33" s="18">
        <f t="shared" si="0"/>
        <v>604.69079089924139</v>
      </c>
      <c r="C33" s="18">
        <v>511.1076923076921</v>
      </c>
      <c r="D33" s="18">
        <v>93.583098591549245</v>
      </c>
    </row>
    <row r="34" spans="1:4" ht="22.5" customHeight="1" x14ac:dyDescent="0.2">
      <c r="A34" s="12" t="s">
        <v>84</v>
      </c>
      <c r="B34" s="18">
        <f t="shared" si="0"/>
        <v>1</v>
      </c>
      <c r="C34" s="18">
        <v>1</v>
      </c>
      <c r="D34" s="18">
        <v>0</v>
      </c>
    </row>
    <row r="35" spans="1:4" ht="22.5" customHeight="1" x14ac:dyDescent="0.2">
      <c r="A35" s="12" t="s">
        <v>15</v>
      </c>
      <c r="B35" s="18">
        <f t="shared" si="0"/>
        <v>46.6</v>
      </c>
      <c r="C35" s="18">
        <v>37.28</v>
      </c>
      <c r="D35" s="18">
        <v>9.32</v>
      </c>
    </row>
  </sheetData>
  <mergeCells count="2">
    <mergeCell ref="A2:D2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rightToLeft="1" workbookViewId="0">
      <selection activeCell="H2" sqref="H2"/>
    </sheetView>
  </sheetViews>
  <sheetFormatPr defaultRowHeight="24.75" customHeight="1" x14ac:dyDescent="0.2"/>
  <cols>
    <col min="1" max="1" width="34" style="7" customWidth="1"/>
    <col min="2" max="4" width="21.85546875" style="7" customWidth="1"/>
    <col min="5" max="5" width="15.42578125" style="7" customWidth="1"/>
    <col min="6" max="7" width="12" style="7" bestFit="1" customWidth="1"/>
    <col min="8" max="8" width="17.85546875" style="7" customWidth="1"/>
    <col min="9" max="9" width="10" style="7" customWidth="1"/>
    <col min="10" max="14" width="12" style="7" bestFit="1" customWidth="1"/>
    <col min="15" max="15" width="11" style="7" customWidth="1"/>
    <col min="16" max="16" width="12" style="7" bestFit="1" customWidth="1"/>
    <col min="17" max="17" width="10" style="7" customWidth="1"/>
    <col min="18" max="18" width="7.28515625" style="7" customWidth="1"/>
    <col min="19" max="19" width="11.28515625" style="7" bestFit="1" customWidth="1"/>
    <col min="20" max="20" width="13.85546875" style="7" bestFit="1" customWidth="1"/>
    <col min="21" max="21" width="12" style="7" bestFit="1" customWidth="1"/>
    <col min="22" max="22" width="20.7109375" style="7" bestFit="1" customWidth="1"/>
    <col min="23" max="23" width="13.85546875" style="7" bestFit="1" customWidth="1"/>
    <col min="24" max="24" width="12" style="7" bestFit="1" customWidth="1"/>
    <col min="25" max="25" width="21.85546875" style="7" bestFit="1" customWidth="1"/>
    <col min="26" max="26" width="13.85546875" style="7" bestFit="1" customWidth="1"/>
    <col min="27" max="27" width="12" style="7" bestFit="1" customWidth="1"/>
    <col min="28" max="28" width="21.85546875" style="7" bestFit="1" customWidth="1"/>
    <col min="29" max="29" width="13.85546875" style="7" bestFit="1" customWidth="1"/>
    <col min="30" max="30" width="12" style="7" bestFit="1" customWidth="1"/>
    <col min="31" max="31" width="21.85546875" style="7" bestFit="1" customWidth="1"/>
    <col min="32" max="32" width="13.85546875" style="7" bestFit="1" customWidth="1"/>
    <col min="33" max="33" width="12" style="7" bestFit="1" customWidth="1"/>
    <col min="34" max="34" width="21.85546875" style="7" bestFit="1" customWidth="1"/>
    <col min="35" max="35" width="13.85546875" style="7" bestFit="1" customWidth="1"/>
    <col min="36" max="36" width="12" style="7" bestFit="1" customWidth="1"/>
    <col min="37" max="37" width="21.85546875" style="7" bestFit="1" customWidth="1"/>
    <col min="38" max="38" width="13.85546875" style="7" bestFit="1" customWidth="1"/>
    <col min="39" max="39" width="20.7109375" style="7" bestFit="1" customWidth="1"/>
    <col min="40" max="40" width="13.85546875" style="7" bestFit="1" customWidth="1"/>
    <col min="41" max="41" width="12" style="7" bestFit="1" customWidth="1"/>
    <col min="42" max="42" width="21.85546875" style="7" bestFit="1" customWidth="1"/>
    <col min="43" max="43" width="13.85546875" style="7" bestFit="1" customWidth="1"/>
    <col min="44" max="44" width="21.85546875" style="7" bestFit="1" customWidth="1"/>
    <col min="45" max="45" width="13.85546875" style="7" bestFit="1" customWidth="1"/>
    <col min="46" max="46" width="21.85546875" style="7" bestFit="1" customWidth="1"/>
    <col min="47" max="47" width="13.85546875" style="7" bestFit="1" customWidth="1"/>
    <col min="48" max="48" width="12" style="7" bestFit="1" customWidth="1"/>
    <col min="49" max="49" width="21.85546875" style="7" bestFit="1" customWidth="1"/>
    <col min="50" max="50" width="13.85546875" style="7" bestFit="1" customWidth="1"/>
    <col min="51" max="51" width="12" style="7" bestFit="1" customWidth="1"/>
    <col min="52" max="52" width="21.85546875" style="7" bestFit="1" customWidth="1"/>
    <col min="53" max="53" width="13.85546875" style="7" bestFit="1" customWidth="1"/>
    <col min="54" max="54" width="21.85546875" style="7" bestFit="1" customWidth="1"/>
    <col min="55" max="55" width="13.85546875" style="7" bestFit="1" customWidth="1"/>
    <col min="56" max="56" width="12" style="7" bestFit="1" customWidth="1"/>
    <col min="57" max="57" width="21.85546875" style="7" bestFit="1" customWidth="1"/>
    <col min="58" max="58" width="13.85546875" style="7" bestFit="1" customWidth="1"/>
    <col min="59" max="59" width="12" style="7" bestFit="1" customWidth="1"/>
    <col min="60" max="60" width="21.85546875" style="7" bestFit="1" customWidth="1"/>
    <col min="61" max="61" width="12.85546875" style="7" bestFit="1" customWidth="1"/>
    <col min="62" max="62" width="11" style="7" bestFit="1" customWidth="1"/>
    <col min="63" max="63" width="21.85546875" style="7" bestFit="1" customWidth="1"/>
    <col min="64" max="64" width="13.85546875" style="7" bestFit="1" customWidth="1"/>
    <col min="65" max="65" width="12" style="7" bestFit="1" customWidth="1"/>
    <col min="66" max="66" width="21.85546875" style="7" bestFit="1" customWidth="1"/>
    <col min="67" max="67" width="13.85546875" style="7" bestFit="1" customWidth="1"/>
    <col min="68" max="68" width="12" style="7" bestFit="1" customWidth="1"/>
    <col min="69" max="69" width="21.85546875" style="7" bestFit="1" customWidth="1"/>
    <col min="70" max="70" width="13.85546875" style="7" bestFit="1" customWidth="1"/>
    <col min="71" max="71" width="12" style="7" bestFit="1" customWidth="1"/>
    <col min="72" max="72" width="21.85546875" style="7" bestFit="1" customWidth="1"/>
    <col min="73" max="73" width="13.85546875" style="7" bestFit="1" customWidth="1"/>
    <col min="74" max="74" width="12" style="7" bestFit="1" customWidth="1"/>
    <col min="75" max="75" width="21.85546875" style="7" bestFit="1" customWidth="1"/>
    <col min="76" max="76" width="13.85546875" style="7" bestFit="1" customWidth="1"/>
    <col min="77" max="77" width="12" style="7" bestFit="1" customWidth="1"/>
    <col min="78" max="78" width="21.85546875" style="7" bestFit="1" customWidth="1"/>
    <col min="79" max="79" width="11.85546875" style="7" bestFit="1" customWidth="1"/>
    <col min="80" max="80" width="21.85546875" style="7" bestFit="1" customWidth="1"/>
    <col min="81" max="81" width="13.85546875" style="7" bestFit="1" customWidth="1"/>
    <col min="82" max="82" width="12" style="7" bestFit="1" customWidth="1"/>
    <col min="83" max="83" width="21.85546875" style="7" bestFit="1" customWidth="1"/>
    <col min="84" max="84" width="13.85546875" style="7" bestFit="1" customWidth="1"/>
    <col min="85" max="85" width="12" style="7" bestFit="1" customWidth="1"/>
    <col min="86" max="86" width="21.85546875" style="7" bestFit="1" customWidth="1"/>
    <col min="87" max="87" width="13.85546875" style="7" bestFit="1" customWidth="1"/>
    <col min="88" max="88" width="12" style="7" bestFit="1" customWidth="1"/>
    <col min="89" max="89" width="21.85546875" style="7" bestFit="1" customWidth="1"/>
    <col min="90" max="90" width="13.85546875" style="7" bestFit="1" customWidth="1"/>
    <col min="91" max="91" width="12" style="7" bestFit="1" customWidth="1"/>
    <col min="92" max="92" width="21.85546875" style="7" bestFit="1" customWidth="1"/>
    <col min="93" max="93" width="13.85546875" style="7" bestFit="1" customWidth="1"/>
    <col min="94" max="94" width="12" style="7" bestFit="1" customWidth="1"/>
    <col min="95" max="95" width="21.85546875" style="7" bestFit="1" customWidth="1"/>
    <col min="96" max="96" width="12.85546875" style="7" bestFit="1" customWidth="1"/>
    <col min="97" max="97" width="21.85546875" style="7" bestFit="1" customWidth="1"/>
    <col min="98" max="98" width="13.85546875" style="7" bestFit="1" customWidth="1"/>
    <col min="99" max="99" width="12" style="7" bestFit="1" customWidth="1"/>
    <col min="100" max="100" width="21.85546875" style="7" bestFit="1" customWidth="1"/>
    <col min="101" max="101" width="11.85546875" style="7" bestFit="1" customWidth="1"/>
    <col min="102" max="102" width="10" style="7" bestFit="1" customWidth="1"/>
    <col min="103" max="103" width="21.85546875" style="7" bestFit="1" customWidth="1"/>
    <col min="104" max="104" width="9.140625" style="7"/>
    <col min="105" max="105" width="12.140625" style="7" bestFit="1" customWidth="1"/>
    <col min="106" max="106" width="11.28515625" style="7" bestFit="1" customWidth="1"/>
    <col min="107" max="16384" width="9.140625" style="7"/>
  </cols>
  <sheetData>
    <row r="1" spans="1:5" ht="24.75" customHeight="1" x14ac:dyDescent="0.2">
      <c r="A1" s="34" t="s">
        <v>145</v>
      </c>
      <c r="B1" s="34"/>
    </row>
    <row r="2" spans="1:5" ht="33" customHeight="1" x14ac:dyDescent="0.2">
      <c r="A2" s="38" t="s">
        <v>126</v>
      </c>
      <c r="B2" s="38"/>
      <c r="C2" s="38"/>
      <c r="D2" s="38"/>
      <c r="E2" s="38"/>
    </row>
    <row r="3" spans="1:5" ht="24.75" customHeight="1" x14ac:dyDescent="0.2">
      <c r="A3" s="32" t="s">
        <v>81</v>
      </c>
      <c r="B3" s="35" t="s">
        <v>96</v>
      </c>
      <c r="C3" s="39"/>
      <c r="D3" s="36"/>
      <c r="E3" s="32" t="s">
        <v>97</v>
      </c>
    </row>
    <row r="4" spans="1:5" ht="36.75" customHeight="1" x14ac:dyDescent="0.2">
      <c r="A4" s="33"/>
      <c r="B4" s="14" t="s">
        <v>85</v>
      </c>
      <c r="C4" s="14" t="s">
        <v>98</v>
      </c>
      <c r="D4" s="14" t="s">
        <v>99</v>
      </c>
      <c r="E4" s="33"/>
    </row>
    <row r="5" spans="1:5" ht="24.75" customHeight="1" x14ac:dyDescent="0.2">
      <c r="A5" s="9" t="s">
        <v>90</v>
      </c>
      <c r="B5" s="19">
        <f>SUM(B6:B37)</f>
        <v>1187201532529.9851</v>
      </c>
      <c r="C5" s="19">
        <f t="shared" ref="C5:D5" si="0">SUM(C6:C37)</f>
        <v>1051720949799.9736</v>
      </c>
      <c r="D5" s="19">
        <f t="shared" si="0"/>
        <v>135480582730.01126</v>
      </c>
      <c r="E5" s="19">
        <v>28141126.589539304</v>
      </c>
    </row>
    <row r="6" spans="1:5" ht="24.75" customHeight="1" x14ac:dyDescent="0.2">
      <c r="A6" s="12" t="s">
        <v>8</v>
      </c>
      <c r="B6" s="20">
        <f>SUM(C6:D6)</f>
        <v>15858400000.000002</v>
      </c>
      <c r="C6" s="20">
        <v>12427000000.000002</v>
      </c>
      <c r="D6" s="20">
        <v>3431400000.0000005</v>
      </c>
      <c r="E6" s="20">
        <v>25611111.111111108</v>
      </c>
    </row>
    <row r="7" spans="1:5" ht="24.75" customHeight="1" x14ac:dyDescent="0.2">
      <c r="A7" s="12" t="s">
        <v>10</v>
      </c>
      <c r="B7" s="20">
        <f t="shared" ref="B7:B28" si="1">SUM(C7:D7)</f>
        <v>16256444444.444443</v>
      </c>
      <c r="C7" s="20">
        <v>11727111111.111111</v>
      </c>
      <c r="D7" s="20">
        <v>4529333333.333333</v>
      </c>
      <c r="E7" s="20">
        <v>25722222.222222224</v>
      </c>
    </row>
    <row r="8" spans="1:5" ht="24.75" customHeight="1" x14ac:dyDescent="0.2">
      <c r="A8" s="12" t="s">
        <v>25</v>
      </c>
      <c r="B8" s="20">
        <f t="shared" si="1"/>
        <v>2696000000</v>
      </c>
      <c r="C8" s="20">
        <v>2696000000</v>
      </c>
      <c r="D8" s="20">
        <v>0</v>
      </c>
      <c r="E8" s="20">
        <v>28083333.333333332</v>
      </c>
    </row>
    <row r="9" spans="1:5" ht="24.75" customHeight="1" x14ac:dyDescent="0.2">
      <c r="A9" s="12" t="s">
        <v>18</v>
      </c>
      <c r="B9" s="20">
        <f t="shared" si="1"/>
        <v>45005960000</v>
      </c>
      <c r="C9" s="20">
        <v>34835437777.777779</v>
      </c>
      <c r="D9" s="20">
        <v>10170522222.222221</v>
      </c>
      <c r="E9" s="20">
        <v>29831612.903225809</v>
      </c>
    </row>
    <row r="10" spans="1:5" ht="24.75" customHeight="1" x14ac:dyDescent="0.2">
      <c r="A10" s="12" t="s">
        <v>5</v>
      </c>
      <c r="B10" s="20">
        <f t="shared" si="1"/>
        <v>0</v>
      </c>
      <c r="C10" s="20">
        <v>0</v>
      </c>
      <c r="D10" s="20">
        <v>0</v>
      </c>
      <c r="E10" s="21" t="s">
        <v>146</v>
      </c>
    </row>
    <row r="11" spans="1:5" ht="24.75" customHeight="1" x14ac:dyDescent="0.2">
      <c r="A11" s="12" t="s">
        <v>21</v>
      </c>
      <c r="B11" s="20">
        <f t="shared" si="1"/>
        <v>0</v>
      </c>
      <c r="C11" s="20">
        <v>0</v>
      </c>
      <c r="D11" s="20">
        <v>0</v>
      </c>
      <c r="E11" s="21" t="s">
        <v>146</v>
      </c>
    </row>
    <row r="12" spans="1:5" ht="24.75" customHeight="1" x14ac:dyDescent="0.2">
      <c r="A12" s="12" t="s">
        <v>17</v>
      </c>
      <c r="B12" s="20">
        <f t="shared" si="1"/>
        <v>39057451814.058968</v>
      </c>
      <c r="C12" s="20">
        <v>34589603174.603188</v>
      </c>
      <c r="D12" s="20">
        <v>4467848639.4557829</v>
      </c>
      <c r="E12" s="20">
        <v>22463058.419243988</v>
      </c>
    </row>
    <row r="13" spans="1:5" ht="24.75" customHeight="1" x14ac:dyDescent="0.2">
      <c r="A13" s="12" t="s">
        <v>7</v>
      </c>
      <c r="B13" s="20">
        <f t="shared" si="1"/>
        <v>717147633302.02271</v>
      </c>
      <c r="C13" s="20">
        <v>640254695673.55847</v>
      </c>
      <c r="D13" s="20">
        <v>76892937628.464294</v>
      </c>
      <c r="E13" s="20">
        <v>29597404.883645337</v>
      </c>
    </row>
    <row r="14" spans="1:5" ht="24.75" customHeight="1" x14ac:dyDescent="0.2">
      <c r="A14" s="12" t="s">
        <v>134</v>
      </c>
      <c r="B14" s="20">
        <f t="shared" si="1"/>
        <v>0</v>
      </c>
      <c r="C14" s="20">
        <v>0</v>
      </c>
      <c r="D14" s="20">
        <v>0</v>
      </c>
      <c r="E14" s="21" t="s">
        <v>146</v>
      </c>
    </row>
    <row r="15" spans="1:5" ht="24.75" customHeight="1" x14ac:dyDescent="0.2">
      <c r="A15" s="12" t="s">
        <v>29</v>
      </c>
      <c r="B15" s="20">
        <f t="shared" si="1"/>
        <v>1745000000</v>
      </c>
      <c r="C15" s="20">
        <v>1620000000</v>
      </c>
      <c r="D15" s="20">
        <v>125000000</v>
      </c>
      <c r="E15" s="20">
        <v>20773809.523809526</v>
      </c>
    </row>
    <row r="16" spans="1:5" ht="24.75" customHeight="1" x14ac:dyDescent="0.2">
      <c r="A16" s="12" t="s">
        <v>16</v>
      </c>
      <c r="B16" s="20">
        <f t="shared" si="1"/>
        <v>62168825853.658546</v>
      </c>
      <c r="C16" s="20">
        <v>57514839512.195129</v>
      </c>
      <c r="D16" s="20">
        <v>4653986341.4634151</v>
      </c>
      <c r="E16" s="20">
        <v>23920062.5</v>
      </c>
    </row>
    <row r="17" spans="1:5" ht="24.75" customHeight="1" x14ac:dyDescent="0.2">
      <c r="A17" s="12" t="s">
        <v>28</v>
      </c>
      <c r="B17" s="20">
        <f t="shared" si="1"/>
        <v>0</v>
      </c>
      <c r="C17" s="20">
        <v>0</v>
      </c>
      <c r="D17" s="20">
        <v>0</v>
      </c>
      <c r="E17" s="21" t="s">
        <v>146</v>
      </c>
    </row>
    <row r="18" spans="1:5" ht="24.75" customHeight="1" x14ac:dyDescent="0.2">
      <c r="A18" s="12" t="s">
        <v>12</v>
      </c>
      <c r="B18" s="20">
        <f t="shared" si="1"/>
        <v>61196960000</v>
      </c>
      <c r="C18" s="20">
        <v>52775360000</v>
      </c>
      <c r="D18" s="20">
        <v>8421600000</v>
      </c>
      <c r="E18" s="20">
        <v>26644444.444444444</v>
      </c>
    </row>
    <row r="19" spans="1:5" ht="24.75" customHeight="1" x14ac:dyDescent="0.2">
      <c r="A19" s="12" t="s">
        <v>9</v>
      </c>
      <c r="B19" s="20">
        <f t="shared" si="1"/>
        <v>6810125070</v>
      </c>
      <c r="C19" s="20">
        <v>4522856059.166667</v>
      </c>
      <c r="D19" s="20">
        <v>2287269010.8333335</v>
      </c>
      <c r="E19" s="20">
        <v>27024305.833333328</v>
      </c>
    </row>
    <row r="20" spans="1:5" ht="24.75" customHeight="1" x14ac:dyDescent="0.2">
      <c r="A20" s="12" t="s">
        <v>23</v>
      </c>
      <c r="B20" s="20">
        <f t="shared" si="1"/>
        <v>2460000000</v>
      </c>
      <c r="C20" s="20">
        <v>2300000000</v>
      </c>
      <c r="D20" s="20">
        <v>160000000</v>
      </c>
      <c r="E20" s="20">
        <v>29285714.285714284</v>
      </c>
    </row>
    <row r="21" spans="1:5" ht="24.75" customHeight="1" x14ac:dyDescent="0.2">
      <c r="A21" s="12" t="s">
        <v>19</v>
      </c>
      <c r="B21" s="20">
        <f t="shared" si="1"/>
        <v>7580999999.999999</v>
      </c>
      <c r="C21" s="20">
        <v>7580999999.999999</v>
      </c>
      <c r="D21" s="20">
        <v>0</v>
      </c>
      <c r="E21" s="20">
        <v>20151515.151515152</v>
      </c>
    </row>
    <row r="22" spans="1:5" ht="24.75" customHeight="1" x14ac:dyDescent="0.2">
      <c r="A22" s="12" t="s">
        <v>13</v>
      </c>
      <c r="B22" s="20">
        <f t="shared" si="1"/>
        <v>17356500000</v>
      </c>
      <c r="C22" s="20">
        <v>15725250000</v>
      </c>
      <c r="D22" s="20">
        <v>1631250000</v>
      </c>
      <c r="E22" s="20">
        <v>22166666.666666668</v>
      </c>
    </row>
    <row r="23" spans="1:5" ht="24.75" customHeight="1" x14ac:dyDescent="0.2">
      <c r="A23" s="12" t="s">
        <v>27</v>
      </c>
      <c r="B23" s="20">
        <f t="shared" si="1"/>
        <v>6506700000</v>
      </c>
      <c r="C23" s="20">
        <v>6131700000</v>
      </c>
      <c r="D23" s="20">
        <v>375000000</v>
      </c>
      <c r="E23" s="20">
        <v>28918666.666666668</v>
      </c>
    </row>
    <row r="24" spans="1:5" ht="24.75" customHeight="1" x14ac:dyDescent="0.2">
      <c r="A24" s="12" t="s">
        <v>26</v>
      </c>
      <c r="B24" s="20">
        <f t="shared" si="1"/>
        <v>0</v>
      </c>
      <c r="C24" s="20">
        <v>0</v>
      </c>
      <c r="D24" s="20">
        <v>0</v>
      </c>
      <c r="E24" s="21" t="s">
        <v>146</v>
      </c>
    </row>
    <row r="25" spans="1:5" ht="24.75" customHeight="1" x14ac:dyDescent="0.2">
      <c r="A25" s="12" t="s">
        <v>20</v>
      </c>
      <c r="B25" s="20">
        <f t="shared" si="1"/>
        <v>2860000000</v>
      </c>
      <c r="C25" s="20">
        <v>1980000000</v>
      </c>
      <c r="D25" s="20">
        <v>880000000</v>
      </c>
      <c r="E25" s="20">
        <v>21666666.666666668</v>
      </c>
    </row>
    <row r="26" spans="1:5" ht="24.75" customHeight="1" x14ac:dyDescent="0.2">
      <c r="A26" s="12" t="s">
        <v>14</v>
      </c>
      <c r="B26" s="20">
        <f t="shared" si="1"/>
        <v>4946399999.999999</v>
      </c>
      <c r="C26" s="20">
        <v>4730399999.999999</v>
      </c>
      <c r="D26" s="20">
        <v>215999999.99999997</v>
      </c>
      <c r="E26" s="20">
        <v>19083333.333333332</v>
      </c>
    </row>
    <row r="27" spans="1:5" ht="24.75" customHeight="1" x14ac:dyDescent="0.2">
      <c r="A27" s="12" t="s">
        <v>11</v>
      </c>
      <c r="B27" s="20">
        <f t="shared" ref="B27" si="2">SUM(C27:D27)</f>
        <v>0</v>
      </c>
      <c r="C27" s="20">
        <v>0</v>
      </c>
      <c r="D27" s="20">
        <v>0</v>
      </c>
      <c r="E27" s="20">
        <v>0</v>
      </c>
    </row>
    <row r="28" spans="1:5" ht="24.75" customHeight="1" x14ac:dyDescent="0.2">
      <c r="A28" s="12" t="s">
        <v>22</v>
      </c>
      <c r="B28" s="20">
        <f t="shared" si="1"/>
        <v>0</v>
      </c>
      <c r="C28" s="20">
        <v>0</v>
      </c>
      <c r="D28" s="20">
        <v>0</v>
      </c>
      <c r="E28" s="21" t="s">
        <v>146</v>
      </c>
    </row>
    <row r="29" spans="1:5" ht="24.75" customHeight="1" x14ac:dyDescent="0.2">
      <c r="A29" s="12" t="s">
        <v>3</v>
      </c>
      <c r="B29" s="20">
        <f t="shared" ref="B29:B36" si="3">SUM(C29:D29)</f>
        <v>2394000000</v>
      </c>
      <c r="C29" s="20">
        <v>2169000000</v>
      </c>
      <c r="D29" s="20">
        <v>225000000</v>
      </c>
      <c r="E29" s="20">
        <v>22166666.666666668</v>
      </c>
    </row>
    <row r="30" spans="1:5" ht="24.75" customHeight="1" x14ac:dyDescent="0.2">
      <c r="A30" s="12" t="s">
        <v>4</v>
      </c>
      <c r="B30" s="20">
        <f t="shared" si="3"/>
        <v>33089100000</v>
      </c>
      <c r="C30" s="20">
        <v>29013600000</v>
      </c>
      <c r="D30" s="20">
        <v>4075500000</v>
      </c>
      <c r="E30" s="20">
        <v>20889583.333333332</v>
      </c>
    </row>
    <row r="31" spans="1:5" ht="24.75" customHeight="1" x14ac:dyDescent="0.2">
      <c r="A31" s="12" t="s">
        <v>83</v>
      </c>
      <c r="B31" s="20">
        <f t="shared" si="3"/>
        <v>0</v>
      </c>
      <c r="C31" s="20">
        <v>0</v>
      </c>
      <c r="D31" s="20">
        <v>0</v>
      </c>
      <c r="E31" s="21" t="s">
        <v>146</v>
      </c>
    </row>
    <row r="32" spans="1:5" ht="24.75" customHeight="1" x14ac:dyDescent="0.2">
      <c r="A32" s="12" t="s">
        <v>6</v>
      </c>
      <c r="B32" s="20">
        <f t="shared" si="3"/>
        <v>12937293020.83333</v>
      </c>
      <c r="C32" s="20">
        <v>9857091666.6666641</v>
      </c>
      <c r="D32" s="20">
        <v>3080201354.166666</v>
      </c>
      <c r="E32" s="20">
        <v>22622588.888888884</v>
      </c>
    </row>
    <row r="33" spans="1:5" ht="24.75" customHeight="1" x14ac:dyDescent="0.2">
      <c r="A33" s="12" t="s">
        <v>2</v>
      </c>
      <c r="B33" s="20">
        <f t="shared" si="3"/>
        <v>0</v>
      </c>
      <c r="C33" s="20">
        <v>0</v>
      </c>
      <c r="D33" s="20">
        <v>0</v>
      </c>
      <c r="E33" s="21" t="s">
        <v>146</v>
      </c>
    </row>
    <row r="34" spans="1:5" ht="24.75" customHeight="1" x14ac:dyDescent="0.2">
      <c r="A34" s="12" t="s">
        <v>24</v>
      </c>
      <c r="B34" s="20">
        <f t="shared" si="3"/>
        <v>118091072358.30031</v>
      </c>
      <c r="C34" s="20">
        <v>109236671491.56142</v>
      </c>
      <c r="D34" s="20">
        <v>8854400866.7388954</v>
      </c>
      <c r="E34" s="20">
        <v>33140404.036363658</v>
      </c>
    </row>
    <row r="35" spans="1:5" ht="24.75" customHeight="1" x14ac:dyDescent="0.2">
      <c r="A35" s="12" t="s">
        <v>84</v>
      </c>
      <c r="B35" s="20">
        <f t="shared" si="3"/>
        <v>0</v>
      </c>
      <c r="C35" s="20">
        <v>0</v>
      </c>
      <c r="D35" s="20">
        <v>0</v>
      </c>
      <c r="E35" s="21" t="s">
        <v>146</v>
      </c>
    </row>
    <row r="36" spans="1:5" ht="24.75" customHeight="1" x14ac:dyDescent="0.2">
      <c r="A36" s="12" t="s">
        <v>15</v>
      </c>
      <c r="B36" s="20">
        <f t="shared" si="3"/>
        <v>11036666666.666668</v>
      </c>
      <c r="C36" s="20">
        <v>10033333333.333334</v>
      </c>
      <c r="D36" s="20">
        <v>1003333333.3333334</v>
      </c>
      <c r="E36" s="20">
        <v>24670660.467334289</v>
      </c>
    </row>
  </sheetData>
  <mergeCells count="5">
    <mergeCell ref="A2:E2"/>
    <mergeCell ref="A3:A4"/>
    <mergeCell ref="B3:D3"/>
    <mergeCell ref="E3:E4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rightToLeft="1" workbookViewId="0">
      <selection activeCell="A4" sqref="A4"/>
    </sheetView>
  </sheetViews>
  <sheetFormatPr defaultRowHeight="22.5" customHeight="1" x14ac:dyDescent="0.2"/>
  <cols>
    <col min="1" max="1" width="30.28515625" style="7" customWidth="1"/>
    <col min="2" max="45" width="21.85546875" style="7" customWidth="1"/>
    <col min="46" max="46" width="21.85546875" style="7" bestFit="1" customWidth="1"/>
    <col min="47" max="47" width="13.85546875" style="7" bestFit="1" customWidth="1"/>
    <col min="48" max="48" width="12" style="7" bestFit="1" customWidth="1"/>
    <col min="49" max="49" width="21.85546875" style="7" bestFit="1" customWidth="1"/>
    <col min="50" max="50" width="13.85546875" style="7" bestFit="1" customWidth="1"/>
    <col min="51" max="51" width="12" style="7" bestFit="1" customWidth="1"/>
    <col min="52" max="52" width="21.85546875" style="7" bestFit="1" customWidth="1"/>
    <col min="53" max="53" width="13.85546875" style="7" bestFit="1" customWidth="1"/>
    <col min="54" max="54" width="12" style="7" bestFit="1" customWidth="1"/>
    <col min="55" max="55" width="21.85546875" style="7" bestFit="1" customWidth="1"/>
    <col min="56" max="56" width="13.85546875" style="7" bestFit="1" customWidth="1"/>
    <col min="57" max="57" width="20.7109375" style="7" bestFit="1" customWidth="1"/>
    <col min="58" max="58" width="13.85546875" style="7" bestFit="1" customWidth="1"/>
    <col min="59" max="59" width="12" style="7" bestFit="1" customWidth="1"/>
    <col min="60" max="60" width="21.85546875" style="7" bestFit="1" customWidth="1"/>
    <col min="61" max="61" width="13.85546875" style="7" bestFit="1" customWidth="1"/>
    <col min="62" max="62" width="21.85546875" style="7" bestFit="1" customWidth="1"/>
    <col min="63" max="63" width="13.85546875" style="7" bestFit="1" customWidth="1"/>
    <col min="64" max="64" width="21.85546875" style="7" bestFit="1" customWidth="1"/>
    <col min="65" max="65" width="13.85546875" style="7" bestFit="1" customWidth="1"/>
    <col min="66" max="66" width="12" style="7" bestFit="1" customWidth="1"/>
    <col min="67" max="67" width="21.85546875" style="7" bestFit="1" customWidth="1"/>
    <col min="68" max="68" width="13.85546875" style="7" bestFit="1" customWidth="1"/>
    <col min="69" max="69" width="12" style="7" bestFit="1" customWidth="1"/>
    <col min="70" max="70" width="21.85546875" style="7" bestFit="1" customWidth="1"/>
    <col min="71" max="71" width="13.85546875" style="7" bestFit="1" customWidth="1"/>
    <col min="72" max="72" width="21.85546875" style="7" bestFit="1" customWidth="1"/>
    <col min="73" max="73" width="13.85546875" style="7" bestFit="1" customWidth="1"/>
    <col min="74" max="74" width="12" style="7" bestFit="1" customWidth="1"/>
    <col min="75" max="75" width="21.85546875" style="7" bestFit="1" customWidth="1"/>
    <col min="76" max="76" width="13.85546875" style="7" bestFit="1" customWidth="1"/>
    <col min="77" max="77" width="12" style="7" bestFit="1" customWidth="1"/>
    <col min="78" max="78" width="21.85546875" style="7" bestFit="1" customWidth="1"/>
    <col min="79" max="79" width="12.85546875" style="7" bestFit="1" customWidth="1"/>
    <col min="80" max="80" width="11" style="7" bestFit="1" customWidth="1"/>
    <col min="81" max="81" width="21.85546875" style="7" bestFit="1" customWidth="1"/>
    <col min="82" max="82" width="13.85546875" style="7" bestFit="1" customWidth="1"/>
    <col min="83" max="83" width="12" style="7" bestFit="1" customWidth="1"/>
    <col min="84" max="84" width="21.85546875" style="7" bestFit="1" customWidth="1"/>
    <col min="85" max="85" width="13.85546875" style="7" bestFit="1" customWidth="1"/>
    <col min="86" max="86" width="12" style="7" bestFit="1" customWidth="1"/>
    <col min="87" max="87" width="21.85546875" style="7" bestFit="1" customWidth="1"/>
    <col min="88" max="88" width="13.85546875" style="7" bestFit="1" customWidth="1"/>
    <col min="89" max="89" width="12" style="7" bestFit="1" customWidth="1"/>
    <col min="90" max="90" width="21.85546875" style="7" bestFit="1" customWidth="1"/>
    <col min="91" max="91" width="13.85546875" style="7" bestFit="1" customWidth="1"/>
    <col min="92" max="92" width="12" style="7" bestFit="1" customWidth="1"/>
    <col min="93" max="93" width="21.85546875" style="7" bestFit="1" customWidth="1"/>
    <col min="94" max="94" width="13.85546875" style="7" bestFit="1" customWidth="1"/>
    <col min="95" max="95" width="12" style="7" bestFit="1" customWidth="1"/>
    <col min="96" max="96" width="21.85546875" style="7" bestFit="1" customWidth="1"/>
    <col min="97" max="97" width="11.85546875" style="7" bestFit="1" customWidth="1"/>
    <col min="98" max="98" width="21.85546875" style="7" bestFit="1" customWidth="1"/>
    <col min="99" max="99" width="13.85546875" style="7" bestFit="1" customWidth="1"/>
    <col min="100" max="100" width="12" style="7" bestFit="1" customWidth="1"/>
    <col min="101" max="101" width="21.85546875" style="7" bestFit="1" customWidth="1"/>
    <col min="102" max="102" width="13.85546875" style="7" bestFit="1" customWidth="1"/>
    <col min="103" max="103" width="12" style="7" bestFit="1" customWidth="1"/>
    <col min="104" max="104" width="21.85546875" style="7" bestFit="1" customWidth="1"/>
    <col min="105" max="105" width="13.85546875" style="7" bestFit="1" customWidth="1"/>
    <col min="106" max="106" width="12" style="7" bestFit="1" customWidth="1"/>
    <col min="107" max="107" width="21.85546875" style="7" bestFit="1" customWidth="1"/>
    <col min="108" max="108" width="13.85546875" style="7" bestFit="1" customWidth="1"/>
    <col min="109" max="109" width="12" style="7" bestFit="1" customWidth="1"/>
    <col min="110" max="110" width="21.85546875" style="7" bestFit="1" customWidth="1"/>
    <col min="111" max="111" width="13.85546875" style="7" bestFit="1" customWidth="1"/>
    <col min="112" max="112" width="12" style="7" bestFit="1" customWidth="1"/>
    <col min="113" max="113" width="21.85546875" style="7" bestFit="1" customWidth="1"/>
    <col min="114" max="114" width="12.85546875" style="7" bestFit="1" customWidth="1"/>
    <col min="115" max="115" width="21.85546875" style="7" bestFit="1" customWidth="1"/>
    <col min="116" max="116" width="13.85546875" style="7" bestFit="1" customWidth="1"/>
    <col min="117" max="117" width="12" style="7" bestFit="1" customWidth="1"/>
    <col min="118" max="118" width="21.85546875" style="7" bestFit="1" customWidth="1"/>
    <col min="119" max="119" width="11.85546875" style="7" bestFit="1" customWidth="1"/>
    <col min="120" max="120" width="10" style="7" bestFit="1" customWidth="1"/>
    <col min="121" max="121" width="21.85546875" style="7" bestFit="1" customWidth="1"/>
    <col min="122" max="122" width="9.140625" style="7"/>
    <col min="123" max="123" width="12.140625" style="7" bestFit="1" customWidth="1"/>
    <col min="124" max="124" width="11.28515625" style="7" bestFit="1" customWidth="1"/>
    <col min="125" max="16384" width="9.140625" style="7"/>
  </cols>
  <sheetData>
    <row r="1" spans="1:45" ht="22.5" customHeight="1" x14ac:dyDescent="0.2">
      <c r="A1" s="34" t="s">
        <v>145</v>
      </c>
      <c r="B1" s="34"/>
    </row>
    <row r="2" spans="1:45" ht="33" customHeight="1" x14ac:dyDescent="0.2">
      <c r="A2" s="38" t="s">
        <v>127</v>
      </c>
      <c r="B2" s="38"/>
      <c r="C2" s="38"/>
      <c r="D2" s="22"/>
      <c r="E2" s="2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</row>
    <row r="3" spans="1:45" ht="71.25" customHeight="1" x14ac:dyDescent="0.2">
      <c r="A3" s="14" t="s">
        <v>81</v>
      </c>
      <c r="B3" s="14" t="s">
        <v>85</v>
      </c>
      <c r="C3" s="14" t="s">
        <v>118</v>
      </c>
      <c r="D3" s="14" t="s">
        <v>82</v>
      </c>
      <c r="E3" s="14" t="s">
        <v>31</v>
      </c>
      <c r="F3" s="14" t="s">
        <v>32</v>
      </c>
      <c r="G3" s="14" t="s">
        <v>33</v>
      </c>
      <c r="H3" s="14" t="s">
        <v>34</v>
      </c>
      <c r="I3" s="14" t="s">
        <v>35</v>
      </c>
      <c r="J3" s="14" t="s">
        <v>36</v>
      </c>
      <c r="K3" s="14" t="s">
        <v>37</v>
      </c>
      <c r="L3" s="14" t="s">
        <v>38</v>
      </c>
      <c r="M3" s="14" t="s">
        <v>39</v>
      </c>
      <c r="N3" s="14" t="s">
        <v>40</v>
      </c>
      <c r="O3" s="14" t="s">
        <v>41</v>
      </c>
      <c r="P3" s="14" t="s">
        <v>42</v>
      </c>
      <c r="Q3" s="14" t="s">
        <v>43</v>
      </c>
      <c r="R3" s="14" t="s">
        <v>44</v>
      </c>
      <c r="S3" s="14" t="s">
        <v>45</v>
      </c>
      <c r="T3" s="14" t="s">
        <v>46</v>
      </c>
      <c r="U3" s="14" t="s">
        <v>47</v>
      </c>
      <c r="V3" s="14" t="s">
        <v>48</v>
      </c>
      <c r="W3" s="14" t="s">
        <v>49</v>
      </c>
      <c r="X3" s="14" t="s">
        <v>50</v>
      </c>
      <c r="Y3" s="14" t="s">
        <v>51</v>
      </c>
      <c r="Z3" s="14" t="s">
        <v>52</v>
      </c>
      <c r="AA3" s="14" t="s">
        <v>53</v>
      </c>
      <c r="AB3" s="14" t="s">
        <v>54</v>
      </c>
      <c r="AC3" s="14" t="s">
        <v>55</v>
      </c>
      <c r="AD3" s="14" t="s">
        <v>56</v>
      </c>
      <c r="AE3" s="14" t="s">
        <v>57</v>
      </c>
      <c r="AF3" s="14" t="s">
        <v>58</v>
      </c>
      <c r="AG3" s="14" t="s">
        <v>59</v>
      </c>
      <c r="AH3" s="14" t="s">
        <v>60</v>
      </c>
      <c r="AI3" s="14" t="s">
        <v>61</v>
      </c>
      <c r="AJ3" s="14" t="s">
        <v>62</v>
      </c>
      <c r="AK3" s="14" t="s">
        <v>63</v>
      </c>
      <c r="AL3" s="14" t="s">
        <v>64</v>
      </c>
      <c r="AM3" s="14" t="s">
        <v>65</v>
      </c>
      <c r="AN3" s="14" t="s">
        <v>30</v>
      </c>
      <c r="AO3" s="14" t="s">
        <v>66</v>
      </c>
      <c r="AP3" s="14" t="s">
        <v>67</v>
      </c>
      <c r="AQ3" s="14" t="s">
        <v>68</v>
      </c>
      <c r="AR3" s="14" t="s">
        <v>100</v>
      </c>
      <c r="AS3" s="14" t="s">
        <v>121</v>
      </c>
    </row>
    <row r="4" spans="1:45" ht="25.5" customHeight="1" x14ac:dyDescent="0.2">
      <c r="A4" s="9" t="s">
        <v>90</v>
      </c>
      <c r="B4" s="19">
        <f>SUM(B5:B35)</f>
        <v>2040257914256.1702</v>
      </c>
      <c r="C4" s="19">
        <f>SUM(C5:C35)</f>
        <v>296622340456.33997</v>
      </c>
      <c r="D4" s="19">
        <f>SUM(D5:D35)</f>
        <v>57109098891.217209</v>
      </c>
      <c r="E4" s="19">
        <f>SUM(E5:E35)</f>
        <v>11558771646.696581</v>
      </c>
      <c r="F4" s="19">
        <f t="shared" ref="F4:AS4" si="0">SUM(F5:F35)</f>
        <v>595509774.69211483</v>
      </c>
      <c r="G4" s="19">
        <f t="shared" si="0"/>
        <v>1407994574.3384666</v>
      </c>
      <c r="H4" s="19">
        <f t="shared" si="0"/>
        <v>7971065675.5527449</v>
      </c>
      <c r="I4" s="19">
        <f t="shared" si="0"/>
        <v>25029688042.216427</v>
      </c>
      <c r="J4" s="19">
        <f t="shared" si="0"/>
        <v>6935519606.32411</v>
      </c>
      <c r="K4" s="19">
        <f t="shared" si="0"/>
        <v>5287677451.3962955</v>
      </c>
      <c r="L4" s="19">
        <f t="shared" si="0"/>
        <v>3284109244.0820389</v>
      </c>
      <c r="M4" s="19">
        <f t="shared" si="0"/>
        <v>17492134084.372726</v>
      </c>
      <c r="N4" s="19">
        <f t="shared" si="0"/>
        <v>10938374192.307245</v>
      </c>
      <c r="O4" s="19">
        <f t="shared" si="0"/>
        <v>12304303928.234282</v>
      </c>
      <c r="P4" s="19">
        <f t="shared" si="0"/>
        <v>12032466708.097624</v>
      </c>
      <c r="Q4" s="19">
        <f t="shared" si="0"/>
        <v>164513121204.5018</v>
      </c>
      <c r="R4" s="19">
        <f t="shared" si="0"/>
        <v>1615788988.2171116</v>
      </c>
      <c r="S4" s="19">
        <f t="shared" si="0"/>
        <v>304547434.77241457</v>
      </c>
      <c r="T4" s="19">
        <f t="shared" si="0"/>
        <v>5443037304.6455364</v>
      </c>
      <c r="U4" s="19">
        <f t="shared" si="0"/>
        <v>3141729851.1020994</v>
      </c>
      <c r="V4" s="19">
        <f t="shared" si="0"/>
        <v>667438420.30688751</v>
      </c>
      <c r="W4" s="19">
        <f t="shared" si="0"/>
        <v>4636606384.4663773</v>
      </c>
      <c r="X4" s="19">
        <f t="shared" si="0"/>
        <v>2123866024.8095744</v>
      </c>
      <c r="Y4" s="19">
        <f t="shared" si="0"/>
        <v>25568712370.706276</v>
      </c>
      <c r="Z4" s="19">
        <f t="shared" si="0"/>
        <v>4523597277.8377962</v>
      </c>
      <c r="AA4" s="19">
        <f t="shared" si="0"/>
        <v>597034066.95708084</v>
      </c>
      <c r="AB4" s="19">
        <f t="shared" si="0"/>
        <v>5599468800.6632566</v>
      </c>
      <c r="AC4" s="19">
        <f t="shared" si="0"/>
        <v>4972376346.186985</v>
      </c>
      <c r="AD4" s="19">
        <f t="shared" si="0"/>
        <v>5230768825.0257463</v>
      </c>
      <c r="AE4" s="19">
        <f t="shared" si="0"/>
        <v>81990249.187432289</v>
      </c>
      <c r="AF4" s="19">
        <f t="shared" si="0"/>
        <v>3580569532.244297</v>
      </c>
      <c r="AG4" s="19">
        <f t="shared" si="0"/>
        <v>3915625607.2134609</v>
      </c>
      <c r="AH4" s="19">
        <f t="shared" si="0"/>
        <v>1595275193.5118732</v>
      </c>
      <c r="AI4" s="19">
        <f t="shared" si="0"/>
        <v>5569129214.9538841</v>
      </c>
      <c r="AJ4" s="19">
        <f t="shared" si="0"/>
        <v>5228250751.3535881</v>
      </c>
      <c r="AK4" s="19">
        <f t="shared" si="0"/>
        <v>5128035485.5693369</v>
      </c>
      <c r="AL4" s="19">
        <f t="shared" si="0"/>
        <v>3232736716.5983553</v>
      </c>
      <c r="AM4" s="19">
        <f t="shared" si="0"/>
        <v>98079241099.477142</v>
      </c>
      <c r="AN4" s="19">
        <f t="shared" si="0"/>
        <v>2783827622.5152993</v>
      </c>
      <c r="AO4" s="19">
        <f t="shared" si="0"/>
        <v>1550575847.9715192</v>
      </c>
      <c r="AP4" s="19">
        <f t="shared" si="0"/>
        <v>1860102216.0166285</v>
      </c>
      <c r="AQ4" s="19">
        <f t="shared" si="0"/>
        <v>21126908260.578632</v>
      </c>
      <c r="AR4" s="19">
        <f t="shared" si="0"/>
        <v>1187201532529.9851</v>
      </c>
      <c r="AS4" s="19">
        <f t="shared" si="0"/>
        <v>1816966352.9268126</v>
      </c>
    </row>
    <row r="5" spans="1:45" ht="22.5" customHeight="1" x14ac:dyDescent="0.2">
      <c r="A5" s="12" t="s">
        <v>8</v>
      </c>
      <c r="B5" s="20">
        <f>SUM(C5:AS5)</f>
        <v>81864432000.000015</v>
      </c>
      <c r="C5" s="20">
        <v>46354000000.000008</v>
      </c>
      <c r="D5" s="20">
        <v>0</v>
      </c>
      <c r="E5" s="20">
        <v>288100000.00000006</v>
      </c>
      <c r="F5" s="20">
        <v>68800000.000000015</v>
      </c>
      <c r="G5" s="20">
        <v>0</v>
      </c>
      <c r="H5" s="20">
        <v>185244000.00000003</v>
      </c>
      <c r="I5" s="20">
        <v>587380000.00000012</v>
      </c>
      <c r="J5" s="20">
        <v>401620000.00000006</v>
      </c>
      <c r="K5" s="20">
        <v>503100000.00000012</v>
      </c>
      <c r="L5" s="20">
        <v>77400000.000000015</v>
      </c>
      <c r="M5" s="20">
        <v>839790000.00000012</v>
      </c>
      <c r="N5" s="20">
        <v>610084000.00000012</v>
      </c>
      <c r="O5" s="20">
        <v>2777800000.0000005</v>
      </c>
      <c r="P5" s="20">
        <v>395600000.00000006</v>
      </c>
      <c r="Q5" s="20">
        <v>3818400000.0000005</v>
      </c>
      <c r="R5" s="20">
        <v>0</v>
      </c>
      <c r="S5" s="20">
        <v>0</v>
      </c>
      <c r="T5" s="20">
        <v>0</v>
      </c>
      <c r="U5" s="20">
        <v>45580000.000000007</v>
      </c>
      <c r="V5" s="20">
        <v>0</v>
      </c>
      <c r="W5" s="20">
        <v>116960000.00000001</v>
      </c>
      <c r="X5" s="20">
        <v>0</v>
      </c>
      <c r="Y5" s="20">
        <v>432580000.00000006</v>
      </c>
      <c r="Z5" s="20">
        <v>340130000.00000006</v>
      </c>
      <c r="AA5" s="20">
        <v>0</v>
      </c>
      <c r="AB5" s="20">
        <v>0</v>
      </c>
      <c r="AC5" s="20">
        <v>292400000.00000006</v>
      </c>
      <c r="AD5" s="20">
        <v>498800000.00000006</v>
      </c>
      <c r="AE5" s="20">
        <v>0</v>
      </c>
      <c r="AF5" s="20">
        <v>132784000.00000001</v>
      </c>
      <c r="AG5" s="20">
        <v>0</v>
      </c>
      <c r="AH5" s="20">
        <v>68800000.000000015</v>
      </c>
      <c r="AI5" s="20">
        <v>8600000.0000000019</v>
      </c>
      <c r="AJ5" s="20">
        <v>208980000.00000003</v>
      </c>
      <c r="AK5" s="20">
        <v>0</v>
      </c>
      <c r="AL5" s="20">
        <v>0</v>
      </c>
      <c r="AM5" s="20">
        <v>6634900000.000001</v>
      </c>
      <c r="AN5" s="20">
        <v>146200000.00000003</v>
      </c>
      <c r="AO5" s="20">
        <v>0</v>
      </c>
      <c r="AP5" s="20">
        <v>172000000.00000003</v>
      </c>
      <c r="AQ5" s="20">
        <v>0</v>
      </c>
      <c r="AR5" s="20">
        <v>15858400000.000002</v>
      </c>
      <c r="AS5" s="20">
        <v>0</v>
      </c>
    </row>
    <row r="6" spans="1:45" ht="22.5" customHeight="1" x14ac:dyDescent="0.2">
      <c r="A6" s="12" t="s">
        <v>10</v>
      </c>
      <c r="B6" s="20">
        <f t="shared" ref="B6:B35" si="1">SUM(C6:AS6)</f>
        <v>33336244444.444439</v>
      </c>
      <c r="C6" s="20">
        <v>7022222222.2222214</v>
      </c>
      <c r="D6" s="20">
        <v>0</v>
      </c>
      <c r="E6" s="20">
        <v>324777777.77777773</v>
      </c>
      <c r="F6" s="20">
        <v>26333333.333333328</v>
      </c>
      <c r="G6" s="20">
        <v>0</v>
      </c>
      <c r="H6" s="20">
        <v>64955555.555555552</v>
      </c>
      <c r="I6" s="20">
        <v>87777777.777777761</v>
      </c>
      <c r="J6" s="20">
        <v>93044444.444444433</v>
      </c>
      <c r="K6" s="20">
        <v>272111111.11111104</v>
      </c>
      <c r="L6" s="20">
        <v>29844444.44444444</v>
      </c>
      <c r="M6" s="20">
        <v>157999999.99999997</v>
      </c>
      <c r="N6" s="20">
        <v>245777777.77777773</v>
      </c>
      <c r="O6" s="20">
        <v>0</v>
      </c>
      <c r="P6" s="20">
        <v>386222222.22222221</v>
      </c>
      <c r="Q6" s="20">
        <v>7583999999.999999</v>
      </c>
      <c r="R6" s="20">
        <v>0</v>
      </c>
      <c r="S6" s="20">
        <v>0</v>
      </c>
      <c r="T6" s="20">
        <v>87777777.777777776</v>
      </c>
      <c r="U6" s="20">
        <v>193111111.1111111</v>
      </c>
      <c r="V6" s="20">
        <v>0</v>
      </c>
      <c r="W6" s="20">
        <v>70222222.222222209</v>
      </c>
      <c r="X6" s="20">
        <v>52666666.666666664</v>
      </c>
      <c r="Y6" s="20">
        <v>193111111.11111107</v>
      </c>
      <c r="Z6" s="20">
        <v>52666666.666666657</v>
      </c>
      <c r="AA6" s="20">
        <v>26333333.333333332</v>
      </c>
      <c r="AB6" s="20">
        <v>0</v>
      </c>
      <c r="AC6" s="20">
        <v>17555555.555555552</v>
      </c>
      <c r="AD6" s="20">
        <v>0</v>
      </c>
      <c r="AE6" s="20">
        <v>0</v>
      </c>
      <c r="AF6" s="20">
        <v>0</v>
      </c>
      <c r="AG6" s="20">
        <v>0</v>
      </c>
      <c r="AH6" s="20">
        <v>47400000</v>
      </c>
      <c r="AI6" s="20">
        <v>26333333.333333332</v>
      </c>
      <c r="AJ6" s="20">
        <v>17555555.555555552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16256444444.444443</v>
      </c>
      <c r="AS6" s="20">
        <v>0</v>
      </c>
    </row>
    <row r="7" spans="1:45" ht="22.5" customHeight="1" x14ac:dyDescent="0.2">
      <c r="A7" s="12" t="s">
        <v>25</v>
      </c>
      <c r="B7" s="20">
        <f t="shared" si="1"/>
        <v>9029360000</v>
      </c>
      <c r="C7" s="20">
        <v>792000000</v>
      </c>
      <c r="D7" s="20">
        <v>0</v>
      </c>
      <c r="E7" s="20">
        <v>6160000</v>
      </c>
      <c r="F7" s="20">
        <v>0</v>
      </c>
      <c r="G7" s="20">
        <v>0</v>
      </c>
      <c r="H7" s="20">
        <v>17600000</v>
      </c>
      <c r="I7" s="20">
        <v>44000000</v>
      </c>
      <c r="J7" s="20">
        <v>17600000</v>
      </c>
      <c r="K7" s="20">
        <v>0</v>
      </c>
      <c r="L7" s="20">
        <v>17600000</v>
      </c>
      <c r="M7" s="20">
        <v>61600000</v>
      </c>
      <c r="N7" s="20">
        <v>8800000</v>
      </c>
      <c r="O7" s="20">
        <v>880000000</v>
      </c>
      <c r="P7" s="20">
        <v>0</v>
      </c>
      <c r="Q7" s="20">
        <v>1267200000</v>
      </c>
      <c r="R7" s="20">
        <v>17600000</v>
      </c>
      <c r="S7" s="20">
        <v>0</v>
      </c>
      <c r="T7" s="20">
        <v>968000000</v>
      </c>
      <c r="U7" s="20">
        <v>0</v>
      </c>
      <c r="V7" s="20">
        <v>0</v>
      </c>
      <c r="W7" s="20">
        <v>0</v>
      </c>
      <c r="X7" s="20">
        <v>0</v>
      </c>
      <c r="Y7" s="20">
        <v>61600000</v>
      </c>
      <c r="Z7" s="20">
        <v>88000000</v>
      </c>
      <c r="AA7" s="20">
        <v>0</v>
      </c>
      <c r="AB7" s="20">
        <v>0</v>
      </c>
      <c r="AC7" s="20">
        <v>132000000</v>
      </c>
      <c r="AD7" s="20">
        <v>0</v>
      </c>
      <c r="AE7" s="20">
        <v>0</v>
      </c>
      <c r="AF7" s="20">
        <v>17600000</v>
      </c>
      <c r="AG7" s="20">
        <v>0</v>
      </c>
      <c r="AH7" s="20">
        <v>0</v>
      </c>
      <c r="AI7" s="20">
        <v>0</v>
      </c>
      <c r="AJ7" s="20">
        <v>0</v>
      </c>
      <c r="AK7" s="20">
        <v>176000000</v>
      </c>
      <c r="AL7" s="20">
        <v>0</v>
      </c>
      <c r="AM7" s="20">
        <v>792000000</v>
      </c>
      <c r="AN7" s="20">
        <v>0</v>
      </c>
      <c r="AO7" s="20">
        <v>440000000</v>
      </c>
      <c r="AP7" s="20">
        <v>528000000</v>
      </c>
      <c r="AQ7" s="20">
        <v>0</v>
      </c>
      <c r="AR7" s="20">
        <v>2696000000</v>
      </c>
      <c r="AS7" s="20">
        <v>0</v>
      </c>
    </row>
    <row r="8" spans="1:45" ht="22.5" customHeight="1" x14ac:dyDescent="0.2">
      <c r="A8" s="12" t="s">
        <v>18</v>
      </c>
      <c r="B8" s="20">
        <f t="shared" si="1"/>
        <v>92108816611.111115</v>
      </c>
      <c r="C8" s="20">
        <v>3578622222.2222214</v>
      </c>
      <c r="D8" s="20">
        <v>6692721111.1111107</v>
      </c>
      <c r="E8" s="20">
        <v>1013888888.8888891</v>
      </c>
      <c r="F8" s="20">
        <v>0</v>
      </c>
      <c r="G8" s="20">
        <v>0</v>
      </c>
      <c r="H8" s="20">
        <v>90033333.333333328</v>
      </c>
      <c r="I8" s="20">
        <v>886958111.11111104</v>
      </c>
      <c r="J8" s="20">
        <v>112598444.44444445</v>
      </c>
      <c r="K8" s="20">
        <v>632751833.33333325</v>
      </c>
      <c r="L8" s="20">
        <v>503983888.8888889</v>
      </c>
      <c r="M8" s="20">
        <v>753116666.66666663</v>
      </c>
      <c r="N8" s="20">
        <v>447327777.77777773</v>
      </c>
      <c r="O8" s="20">
        <v>429888888.88888884</v>
      </c>
      <c r="P8" s="20">
        <v>884111111.11111093</v>
      </c>
      <c r="Q8" s="20">
        <v>7127233333.333333</v>
      </c>
      <c r="R8" s="20">
        <v>0</v>
      </c>
      <c r="S8" s="20">
        <v>0</v>
      </c>
      <c r="T8" s="20">
        <v>698026000</v>
      </c>
      <c r="U8" s="20">
        <v>1465231666.6666665</v>
      </c>
      <c r="V8" s="20">
        <v>77055555.555555552</v>
      </c>
      <c r="W8" s="20">
        <v>480583333.33333337</v>
      </c>
      <c r="X8" s="20">
        <v>267321944.44444442</v>
      </c>
      <c r="Y8" s="20">
        <v>2356107444.4444447</v>
      </c>
      <c r="Z8" s="20">
        <v>55735500.000000007</v>
      </c>
      <c r="AA8" s="20">
        <v>233518888.88888887</v>
      </c>
      <c r="AB8" s="20">
        <v>0</v>
      </c>
      <c r="AC8" s="20">
        <v>0</v>
      </c>
      <c r="AD8" s="20">
        <v>648280555.55555546</v>
      </c>
      <c r="AE8" s="20">
        <v>0</v>
      </c>
      <c r="AF8" s="20">
        <v>96522222.222222209</v>
      </c>
      <c r="AG8" s="20">
        <v>3752585277.7777777</v>
      </c>
      <c r="AH8" s="20">
        <v>727347666.66666675</v>
      </c>
      <c r="AI8" s="20">
        <v>0</v>
      </c>
      <c r="AJ8" s="20">
        <v>88788277.777777776</v>
      </c>
      <c r="AK8" s="20">
        <v>3483722222.2222223</v>
      </c>
      <c r="AL8" s="20">
        <v>1176111111.1111112</v>
      </c>
      <c r="AM8" s="20">
        <v>7497100000</v>
      </c>
      <c r="AN8" s="20">
        <v>10138888.888888888</v>
      </c>
      <c r="AO8" s="20">
        <v>0</v>
      </c>
      <c r="AP8" s="20">
        <v>616444444.44444442</v>
      </c>
      <c r="AQ8" s="20">
        <v>0</v>
      </c>
      <c r="AR8" s="20">
        <v>45005960000</v>
      </c>
      <c r="AS8" s="20">
        <v>219000000</v>
      </c>
    </row>
    <row r="9" spans="1:45" ht="22.5" customHeight="1" x14ac:dyDescent="0.2">
      <c r="A9" s="12" t="s">
        <v>5</v>
      </c>
      <c r="B9" s="20">
        <f t="shared" si="1"/>
        <v>4330972800</v>
      </c>
      <c r="C9" s="20">
        <v>0</v>
      </c>
      <c r="D9" s="20">
        <v>0</v>
      </c>
      <c r="E9" s="20">
        <v>433342800</v>
      </c>
      <c r="F9" s="20">
        <v>0</v>
      </c>
      <c r="G9" s="20">
        <v>0</v>
      </c>
      <c r="H9" s="20">
        <v>82863000</v>
      </c>
      <c r="I9" s="20">
        <v>245520000</v>
      </c>
      <c r="J9" s="20">
        <v>178002000</v>
      </c>
      <c r="K9" s="20">
        <v>0</v>
      </c>
      <c r="L9" s="20">
        <v>0</v>
      </c>
      <c r="M9" s="20">
        <v>936045000</v>
      </c>
      <c r="N9" s="20">
        <v>184140000</v>
      </c>
      <c r="O9" s="20">
        <v>767250000</v>
      </c>
      <c r="P9" s="20">
        <v>0</v>
      </c>
      <c r="Q9" s="20">
        <v>0</v>
      </c>
      <c r="R9" s="20">
        <v>153450000</v>
      </c>
      <c r="S9" s="20">
        <v>0</v>
      </c>
      <c r="T9" s="20">
        <v>0</v>
      </c>
      <c r="U9" s="20">
        <v>0</v>
      </c>
      <c r="V9" s="20">
        <v>0</v>
      </c>
      <c r="W9" s="20">
        <v>306900000</v>
      </c>
      <c r="X9" s="20">
        <v>0</v>
      </c>
      <c r="Y9" s="20">
        <v>583110000</v>
      </c>
      <c r="Z9" s="20">
        <v>398970000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61380000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20">
        <v>0</v>
      </c>
      <c r="AR9" s="20">
        <v>0</v>
      </c>
      <c r="AS9" s="20">
        <v>0</v>
      </c>
    </row>
    <row r="10" spans="1:45" ht="22.5" customHeight="1" x14ac:dyDescent="0.2">
      <c r="A10" s="12" t="s">
        <v>21</v>
      </c>
      <c r="B10" s="20">
        <f t="shared" si="1"/>
        <v>494169984</v>
      </c>
      <c r="C10" s="20">
        <v>79833600</v>
      </c>
      <c r="D10" s="20">
        <v>0</v>
      </c>
      <c r="E10" s="20">
        <v>798336</v>
      </c>
      <c r="F10" s="20">
        <v>0</v>
      </c>
      <c r="G10" s="20">
        <v>0</v>
      </c>
      <c r="H10" s="20">
        <v>2395008</v>
      </c>
      <c r="I10" s="20">
        <v>3193344</v>
      </c>
      <c r="J10" s="20">
        <v>7185024</v>
      </c>
      <c r="K10" s="20">
        <v>0</v>
      </c>
      <c r="L10" s="20">
        <v>0</v>
      </c>
      <c r="M10" s="20">
        <v>43908480</v>
      </c>
      <c r="N10" s="20">
        <v>0</v>
      </c>
      <c r="O10" s="20">
        <v>55883520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1596672</v>
      </c>
      <c r="AA10" s="20">
        <v>0</v>
      </c>
      <c r="AB10" s="20">
        <v>0</v>
      </c>
      <c r="AC10" s="20">
        <v>399168</v>
      </c>
      <c r="AD10" s="20">
        <v>31933440</v>
      </c>
      <c r="AE10" s="20">
        <v>0</v>
      </c>
      <c r="AF10" s="20">
        <v>22353408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5189184</v>
      </c>
      <c r="AN10" s="20">
        <v>0</v>
      </c>
      <c r="AO10" s="20">
        <v>0</v>
      </c>
      <c r="AP10" s="20">
        <v>0</v>
      </c>
      <c r="AQ10" s="20">
        <v>239500800</v>
      </c>
      <c r="AR10" s="20">
        <v>0</v>
      </c>
      <c r="AS10" s="20">
        <v>0</v>
      </c>
    </row>
    <row r="11" spans="1:45" ht="22.5" customHeight="1" x14ac:dyDescent="0.2">
      <c r="A11" s="12" t="s">
        <v>17</v>
      </c>
      <c r="B11" s="20">
        <f t="shared" si="1"/>
        <v>69520779427.437668</v>
      </c>
      <c r="C11" s="20">
        <v>4608262471.6553316</v>
      </c>
      <c r="D11" s="20">
        <v>8226756802.7210932</v>
      </c>
      <c r="E11" s="20">
        <v>807379535.14739239</v>
      </c>
      <c r="F11" s="20">
        <v>0</v>
      </c>
      <c r="G11" s="20">
        <v>0</v>
      </c>
      <c r="H11" s="20">
        <v>238404761.904762</v>
      </c>
      <c r="I11" s="20">
        <v>1168571712.0181406</v>
      </c>
      <c r="J11" s="20">
        <v>0</v>
      </c>
      <c r="K11" s="20">
        <v>786317460.3174603</v>
      </c>
      <c r="L11" s="20">
        <v>8962585.0340136066</v>
      </c>
      <c r="M11" s="20">
        <v>568227891.15646255</v>
      </c>
      <c r="N11" s="20">
        <v>441885317.46031737</v>
      </c>
      <c r="O11" s="20">
        <v>339084467.12018144</v>
      </c>
      <c r="P11" s="20">
        <v>486668367.34693885</v>
      </c>
      <c r="Q11" s="20">
        <v>5111057517.0068045</v>
      </c>
      <c r="R11" s="20">
        <v>0</v>
      </c>
      <c r="S11" s="20">
        <v>0</v>
      </c>
      <c r="T11" s="20">
        <v>528643140.58956921</v>
      </c>
      <c r="U11" s="20">
        <v>41078514.739229031</v>
      </c>
      <c r="V11" s="20">
        <v>24945861.678004541</v>
      </c>
      <c r="W11" s="20">
        <v>301740362.81179142</v>
      </c>
      <c r="X11" s="20">
        <v>81708900.226757377</v>
      </c>
      <c r="Y11" s="20">
        <v>690119047.61904752</v>
      </c>
      <c r="Z11" s="20">
        <v>209500425.17006806</v>
      </c>
      <c r="AA11" s="20">
        <v>0</v>
      </c>
      <c r="AB11" s="20">
        <v>0</v>
      </c>
      <c r="AC11" s="20">
        <v>13294501.133786852</v>
      </c>
      <c r="AD11" s="20">
        <v>1493764.1723356012</v>
      </c>
      <c r="AE11" s="20">
        <v>0</v>
      </c>
      <c r="AF11" s="20">
        <v>164164682.53968254</v>
      </c>
      <c r="AG11" s="20">
        <v>11950113.378684809</v>
      </c>
      <c r="AH11" s="20">
        <v>42124149.659863956</v>
      </c>
      <c r="AI11" s="20">
        <v>268280045.3514739</v>
      </c>
      <c r="AJ11" s="20">
        <v>117559240.3628118</v>
      </c>
      <c r="AK11" s="20">
        <v>67219387.755102053</v>
      </c>
      <c r="AL11" s="20">
        <v>0</v>
      </c>
      <c r="AM11" s="20">
        <v>3506611394.5578256</v>
      </c>
      <c r="AN11" s="20">
        <v>56763038.548752844</v>
      </c>
      <c r="AO11" s="20">
        <v>0</v>
      </c>
      <c r="AP11" s="20">
        <v>0</v>
      </c>
      <c r="AQ11" s="20">
        <v>1529614512.4716556</v>
      </c>
      <c r="AR11" s="20">
        <v>39057451814.058968</v>
      </c>
      <c r="AS11" s="20">
        <v>14937641.723356012</v>
      </c>
    </row>
    <row r="12" spans="1:45" ht="22.5" customHeight="1" x14ac:dyDescent="0.2">
      <c r="A12" s="12" t="s">
        <v>7</v>
      </c>
      <c r="B12" s="20">
        <f t="shared" si="1"/>
        <v>1027354536284.6462</v>
      </c>
      <c r="C12" s="20">
        <v>86079043526.745636</v>
      </c>
      <c r="D12" s="20">
        <v>25751552795.031124</v>
      </c>
      <c r="E12" s="20">
        <v>2644418167.9183993</v>
      </c>
      <c r="F12" s="20">
        <v>394951643.96831727</v>
      </c>
      <c r="G12" s="20">
        <v>103636218.58795375</v>
      </c>
      <c r="H12" s="20">
        <v>3523540433.7204409</v>
      </c>
      <c r="I12" s="20">
        <v>11691511429.747566</v>
      </c>
      <c r="J12" s="20">
        <v>5020086421.2889633</v>
      </c>
      <c r="K12" s="20">
        <v>262713089.064904</v>
      </c>
      <c r="L12" s="20">
        <v>1138177683.0588634</v>
      </c>
      <c r="M12" s="20">
        <v>5910020741.922617</v>
      </c>
      <c r="N12" s="20">
        <v>4674302161.9465494</v>
      </c>
      <c r="O12" s="20">
        <v>1177518495.6407773</v>
      </c>
      <c r="P12" s="20">
        <v>5560511532.2810421</v>
      </c>
      <c r="Q12" s="20">
        <v>75812571428.571442</v>
      </c>
      <c r="R12" s="20">
        <v>63000740.782950595</v>
      </c>
      <c r="S12" s="20">
        <v>0</v>
      </c>
      <c r="T12" s="20">
        <v>1925302638.3269701</v>
      </c>
      <c r="U12" s="20">
        <v>472505555.87212944</v>
      </c>
      <c r="V12" s="20">
        <v>346504074.30622828</v>
      </c>
      <c r="W12" s="20">
        <v>2244165137.6146784</v>
      </c>
      <c r="X12" s="20">
        <v>1527767963.9865522</v>
      </c>
      <c r="Y12" s="20">
        <v>16237964626.0049</v>
      </c>
      <c r="Z12" s="20">
        <v>1448780785.229928</v>
      </c>
      <c r="AA12" s="20">
        <v>163801926.03567156</v>
      </c>
      <c r="AB12" s="20">
        <v>2129425038.4637301</v>
      </c>
      <c r="AC12" s="20">
        <v>2254857906.8436947</v>
      </c>
      <c r="AD12" s="20">
        <v>1280742059.3766029</v>
      </c>
      <c r="AE12" s="20">
        <v>0</v>
      </c>
      <c r="AF12" s="20">
        <v>846729956.1228559</v>
      </c>
      <c r="AG12" s="20">
        <v>0</v>
      </c>
      <c r="AH12" s="20">
        <v>357056698.38737255</v>
      </c>
      <c r="AI12" s="20">
        <v>288929240.8228389</v>
      </c>
      <c r="AJ12" s="20">
        <v>1530054890.8769732</v>
      </c>
      <c r="AK12" s="20">
        <v>378004444.6977036</v>
      </c>
      <c r="AL12" s="20">
        <v>1020945356.5035045</v>
      </c>
      <c r="AM12" s="20">
        <v>37913320824.306801</v>
      </c>
      <c r="AN12" s="20">
        <v>1965412059.9464355</v>
      </c>
      <c r="AO12" s="20">
        <v>839273818.45119381</v>
      </c>
      <c r="AP12" s="20">
        <v>78750925.97868824</v>
      </c>
      <c r="AQ12" s="20">
        <v>5024309077.4403095</v>
      </c>
      <c r="AR12" s="20">
        <v>717147633302.02271</v>
      </c>
      <c r="AS12" s="20">
        <v>124741466.75024217</v>
      </c>
    </row>
    <row r="13" spans="1:45" ht="22.5" customHeight="1" x14ac:dyDescent="0.2">
      <c r="A13" s="12" t="s">
        <v>134</v>
      </c>
      <c r="B13" s="20">
        <f t="shared" si="1"/>
        <v>376510464</v>
      </c>
      <c r="C13" s="20">
        <v>60825600</v>
      </c>
      <c r="D13" s="20">
        <v>0</v>
      </c>
      <c r="E13" s="20">
        <v>608256</v>
      </c>
      <c r="F13" s="20">
        <v>0</v>
      </c>
      <c r="G13" s="20">
        <v>0</v>
      </c>
      <c r="H13" s="20">
        <v>1824768</v>
      </c>
      <c r="I13" s="20">
        <v>2433024</v>
      </c>
      <c r="J13" s="20">
        <v>5474304</v>
      </c>
      <c r="K13" s="20">
        <v>0</v>
      </c>
      <c r="L13" s="20">
        <v>0</v>
      </c>
      <c r="M13" s="20">
        <v>33454080</v>
      </c>
      <c r="N13" s="20">
        <v>0</v>
      </c>
      <c r="O13" s="20">
        <v>42577920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1216512</v>
      </c>
      <c r="AA13" s="20">
        <v>0</v>
      </c>
      <c r="AB13" s="20">
        <v>0</v>
      </c>
      <c r="AC13" s="20">
        <v>304128</v>
      </c>
      <c r="AD13" s="20">
        <v>24330240</v>
      </c>
      <c r="AE13" s="20">
        <v>0</v>
      </c>
      <c r="AF13" s="20">
        <v>17031168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3953664</v>
      </c>
      <c r="AN13" s="20">
        <v>0</v>
      </c>
      <c r="AO13" s="20">
        <v>0</v>
      </c>
      <c r="AP13" s="20">
        <v>0</v>
      </c>
      <c r="AQ13" s="20">
        <v>182476800</v>
      </c>
      <c r="AR13" s="20">
        <v>0</v>
      </c>
      <c r="AS13" s="20">
        <v>0</v>
      </c>
    </row>
    <row r="14" spans="1:45" ht="22.5" customHeight="1" x14ac:dyDescent="0.2">
      <c r="A14" s="12" t="s">
        <v>29</v>
      </c>
      <c r="B14" s="20">
        <f t="shared" si="1"/>
        <v>2633250000</v>
      </c>
      <c r="C14" s="20">
        <v>351000000</v>
      </c>
      <c r="D14" s="20">
        <v>170400000</v>
      </c>
      <c r="E14" s="20">
        <v>5150000</v>
      </c>
      <c r="F14" s="20">
        <v>500000</v>
      </c>
      <c r="G14" s="20">
        <v>500000</v>
      </c>
      <c r="H14" s="20">
        <v>5200000</v>
      </c>
      <c r="I14" s="20">
        <v>11500000</v>
      </c>
      <c r="J14" s="20">
        <v>8200000</v>
      </c>
      <c r="K14" s="20">
        <v>0</v>
      </c>
      <c r="L14" s="20">
        <v>3200000</v>
      </c>
      <c r="M14" s="20">
        <v>8400000</v>
      </c>
      <c r="N14" s="20">
        <v>13000000</v>
      </c>
      <c r="O14" s="20">
        <v>0</v>
      </c>
      <c r="P14" s="20">
        <v>2000000</v>
      </c>
      <c r="Q14" s="20">
        <v>114000000</v>
      </c>
      <c r="R14" s="20">
        <v>0</v>
      </c>
      <c r="S14" s="20">
        <v>0</v>
      </c>
      <c r="T14" s="20">
        <v>7500000</v>
      </c>
      <c r="U14" s="20">
        <v>0</v>
      </c>
      <c r="V14" s="20">
        <v>3000000</v>
      </c>
      <c r="W14" s="20">
        <v>5000000</v>
      </c>
      <c r="X14" s="20">
        <v>0</v>
      </c>
      <c r="Y14" s="20">
        <v>4000000</v>
      </c>
      <c r="Z14" s="20">
        <v>400000</v>
      </c>
      <c r="AA14" s="20">
        <v>1500000</v>
      </c>
      <c r="AB14" s="20">
        <v>5000000</v>
      </c>
      <c r="AC14" s="20">
        <v>3300000</v>
      </c>
      <c r="AD14" s="20">
        <v>500000</v>
      </c>
      <c r="AE14" s="20">
        <v>0</v>
      </c>
      <c r="AF14" s="20">
        <v>3000000</v>
      </c>
      <c r="AG14" s="20">
        <v>2500000</v>
      </c>
      <c r="AH14" s="20">
        <v>0</v>
      </c>
      <c r="AI14" s="20">
        <v>0</v>
      </c>
      <c r="AJ14" s="20">
        <v>2500000</v>
      </c>
      <c r="AK14" s="20">
        <v>0</v>
      </c>
      <c r="AL14" s="20">
        <v>15000000</v>
      </c>
      <c r="AM14" s="20">
        <v>90000000</v>
      </c>
      <c r="AN14" s="20">
        <v>35500000</v>
      </c>
      <c r="AO14" s="20">
        <v>10000000</v>
      </c>
      <c r="AP14" s="20">
        <v>6500000</v>
      </c>
      <c r="AQ14" s="20">
        <v>0</v>
      </c>
      <c r="AR14" s="20">
        <v>1745000000</v>
      </c>
      <c r="AS14" s="20">
        <v>0</v>
      </c>
    </row>
    <row r="15" spans="1:45" ht="22.5" customHeight="1" x14ac:dyDescent="0.2">
      <c r="A15" s="12" t="s">
        <v>16</v>
      </c>
      <c r="B15" s="20">
        <f t="shared" si="1"/>
        <v>95672802399.219467</v>
      </c>
      <c r="C15" s="20">
        <v>9734160518.341465</v>
      </c>
      <c r="D15" s="20">
        <v>714731707.31707323</v>
      </c>
      <c r="E15" s="20">
        <v>303219512.19512194</v>
      </c>
      <c r="F15" s="20">
        <v>54146341.463414639</v>
      </c>
      <c r="G15" s="20">
        <v>324878048.78048784</v>
      </c>
      <c r="H15" s="20">
        <v>625390243.902439</v>
      </c>
      <c r="I15" s="20">
        <v>1021741463.4146342</v>
      </c>
      <c r="J15" s="20">
        <v>468365853.65853667</v>
      </c>
      <c r="K15" s="20">
        <v>16243902.439024391</v>
      </c>
      <c r="L15" s="20">
        <v>135365853.65853661</v>
      </c>
      <c r="M15" s="20">
        <v>1103686536.585366</v>
      </c>
      <c r="N15" s="20">
        <v>423653375.12195122</v>
      </c>
      <c r="O15" s="20">
        <v>1191219512.195122</v>
      </c>
      <c r="P15" s="20">
        <v>454829268.29268295</v>
      </c>
      <c r="Q15" s="20">
        <v>5776736115.5121956</v>
      </c>
      <c r="R15" s="20">
        <v>216585365.85365856</v>
      </c>
      <c r="S15" s="20">
        <v>0</v>
      </c>
      <c r="T15" s="20">
        <v>812195121.95121956</v>
      </c>
      <c r="U15" s="20">
        <v>54146341.463414639</v>
      </c>
      <c r="V15" s="20">
        <v>27073170.73170732</v>
      </c>
      <c r="W15" s="20">
        <v>324878048.7804879</v>
      </c>
      <c r="X15" s="20">
        <v>108292682.92682928</v>
      </c>
      <c r="Y15" s="20">
        <v>639901463.41463423</v>
      </c>
      <c r="Z15" s="20">
        <v>351951219.51219517</v>
      </c>
      <c r="AA15" s="20">
        <v>124536585.36585367</v>
      </c>
      <c r="AB15" s="20">
        <v>1245365853.6585367</v>
      </c>
      <c r="AC15" s="20">
        <v>216585365.85365856</v>
      </c>
      <c r="AD15" s="20">
        <v>270731707.31707317</v>
      </c>
      <c r="AE15" s="20">
        <v>0</v>
      </c>
      <c r="AF15" s="20">
        <v>498146341.46341461</v>
      </c>
      <c r="AG15" s="20">
        <v>119121951.21951221</v>
      </c>
      <c r="AH15" s="20">
        <v>5414634.1463414636</v>
      </c>
      <c r="AI15" s="20">
        <v>286975609.75609756</v>
      </c>
      <c r="AJ15" s="20">
        <v>531121463.41463417</v>
      </c>
      <c r="AK15" s="20">
        <v>649756097.56097567</v>
      </c>
      <c r="AL15" s="20">
        <v>270731707.31707317</v>
      </c>
      <c r="AM15" s="20">
        <v>3465365853.6585374</v>
      </c>
      <c r="AN15" s="20">
        <v>70390243.902439028</v>
      </c>
      <c r="AO15" s="20">
        <v>216585365.85365856</v>
      </c>
      <c r="AP15" s="20">
        <v>108292682.92682928</v>
      </c>
      <c r="AQ15" s="20">
        <v>0</v>
      </c>
      <c r="AR15" s="20">
        <v>62168825853.658501</v>
      </c>
      <c r="AS15" s="20">
        <v>541463414.63414633</v>
      </c>
    </row>
    <row r="16" spans="1:45" ht="22.5" customHeight="1" x14ac:dyDescent="0.2">
      <c r="A16" s="12" t="s">
        <v>28</v>
      </c>
      <c r="B16" s="20">
        <f t="shared" si="1"/>
        <v>517701888</v>
      </c>
      <c r="C16" s="20">
        <v>83635200</v>
      </c>
      <c r="D16" s="20">
        <v>0</v>
      </c>
      <c r="E16" s="20">
        <v>836352.00000000012</v>
      </c>
      <c r="F16" s="20">
        <v>0</v>
      </c>
      <c r="G16" s="20">
        <v>0</v>
      </c>
      <c r="H16" s="20">
        <v>2509056</v>
      </c>
      <c r="I16" s="20">
        <v>3345408.0000000005</v>
      </c>
      <c r="J16" s="20">
        <v>7527168.0000000009</v>
      </c>
      <c r="K16" s="20">
        <v>0</v>
      </c>
      <c r="L16" s="20">
        <v>0</v>
      </c>
      <c r="M16" s="20">
        <v>45999360</v>
      </c>
      <c r="N16" s="20">
        <v>0</v>
      </c>
      <c r="O16" s="20">
        <v>58544640.000000007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1672704.0000000002</v>
      </c>
      <c r="AA16" s="20">
        <v>0</v>
      </c>
      <c r="AB16" s="20">
        <v>0</v>
      </c>
      <c r="AC16" s="20">
        <v>418176.00000000006</v>
      </c>
      <c r="AD16" s="20">
        <v>33454080.000000004</v>
      </c>
      <c r="AE16" s="20">
        <v>0</v>
      </c>
      <c r="AF16" s="20">
        <v>23417856.000000004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5436288</v>
      </c>
      <c r="AN16" s="20">
        <v>0</v>
      </c>
      <c r="AO16" s="20">
        <v>0</v>
      </c>
      <c r="AP16" s="20">
        <v>0</v>
      </c>
      <c r="AQ16" s="20">
        <v>250905600.00000003</v>
      </c>
      <c r="AR16" s="20">
        <v>0</v>
      </c>
      <c r="AS16" s="20">
        <v>0</v>
      </c>
    </row>
    <row r="17" spans="1:45" ht="22.5" customHeight="1" x14ac:dyDescent="0.2">
      <c r="A17" s="12" t="s">
        <v>12</v>
      </c>
      <c r="B17" s="20">
        <f t="shared" si="1"/>
        <v>84959908000</v>
      </c>
      <c r="C17" s="20">
        <v>8421600000</v>
      </c>
      <c r="D17" s="20">
        <v>918720000</v>
      </c>
      <c r="E17" s="20">
        <v>350900000</v>
      </c>
      <c r="F17" s="20">
        <v>0</v>
      </c>
      <c r="G17" s="20">
        <v>0</v>
      </c>
      <c r="H17" s="20">
        <v>222024000</v>
      </c>
      <c r="I17" s="20">
        <v>797500000</v>
      </c>
      <c r="J17" s="20">
        <v>0</v>
      </c>
      <c r="K17" s="20">
        <v>446600000</v>
      </c>
      <c r="L17" s="20">
        <v>6380000</v>
      </c>
      <c r="M17" s="20">
        <v>306240000</v>
      </c>
      <c r="N17" s="20">
        <v>350900000</v>
      </c>
      <c r="O17" s="20">
        <v>931480000</v>
      </c>
      <c r="P17" s="20">
        <v>829400000</v>
      </c>
      <c r="Q17" s="20">
        <v>7579440000</v>
      </c>
      <c r="R17" s="20">
        <v>0</v>
      </c>
      <c r="S17" s="20">
        <v>0</v>
      </c>
      <c r="T17" s="20">
        <v>123772000</v>
      </c>
      <c r="U17" s="20">
        <v>446600000</v>
      </c>
      <c r="V17" s="20">
        <v>38280000</v>
      </c>
      <c r="W17" s="20">
        <v>0</v>
      </c>
      <c r="X17" s="20">
        <v>0</v>
      </c>
      <c r="Y17" s="20">
        <v>210540000</v>
      </c>
      <c r="Z17" s="20">
        <v>57420000</v>
      </c>
      <c r="AA17" s="20">
        <v>0</v>
      </c>
      <c r="AB17" s="20">
        <v>255200000</v>
      </c>
      <c r="AC17" s="20">
        <v>53592000</v>
      </c>
      <c r="AD17" s="20">
        <v>6380000</v>
      </c>
      <c r="AE17" s="20">
        <v>0</v>
      </c>
      <c r="AF17" s="20">
        <v>82940000</v>
      </c>
      <c r="AG17" s="20">
        <v>0</v>
      </c>
      <c r="AH17" s="20">
        <v>51040000</v>
      </c>
      <c r="AI17" s="20">
        <v>0</v>
      </c>
      <c r="AJ17" s="20">
        <v>1046320000</v>
      </c>
      <c r="AK17" s="20">
        <v>0</v>
      </c>
      <c r="AL17" s="20">
        <v>0</v>
      </c>
      <c r="AM17" s="20">
        <v>38280000</v>
      </c>
      <c r="AN17" s="20">
        <v>0</v>
      </c>
      <c r="AO17" s="20">
        <v>0</v>
      </c>
      <c r="AP17" s="20">
        <v>191400000</v>
      </c>
      <c r="AQ17" s="20">
        <v>0</v>
      </c>
      <c r="AR17" s="20">
        <v>61196960000</v>
      </c>
      <c r="AS17" s="20">
        <v>0</v>
      </c>
    </row>
    <row r="18" spans="1:45" ht="22.5" customHeight="1" x14ac:dyDescent="0.2">
      <c r="A18" s="12" t="s">
        <v>9</v>
      </c>
      <c r="B18" s="20">
        <f t="shared" si="1"/>
        <v>20716779469.166668</v>
      </c>
      <c r="C18" s="20">
        <v>1166666666.6666667</v>
      </c>
      <c r="D18" s="20">
        <v>437500000</v>
      </c>
      <c r="E18" s="20">
        <v>116891331.66666669</v>
      </c>
      <c r="F18" s="20">
        <v>6183333.333333334</v>
      </c>
      <c r="G18" s="20">
        <v>8446666.6666666679</v>
      </c>
      <c r="H18" s="20">
        <v>9355500</v>
      </c>
      <c r="I18" s="20">
        <v>52115798.000000007</v>
      </c>
      <c r="J18" s="20">
        <v>62822666.666666672</v>
      </c>
      <c r="K18" s="20">
        <v>63000000.000000007</v>
      </c>
      <c r="L18" s="20">
        <v>17325000</v>
      </c>
      <c r="M18" s="20">
        <v>104430701.66666669</v>
      </c>
      <c r="N18" s="20">
        <v>63799774.500000007</v>
      </c>
      <c r="O18" s="20">
        <v>1194392500.0000002</v>
      </c>
      <c r="P18" s="20">
        <v>102643333.33333334</v>
      </c>
      <c r="Q18" s="20">
        <v>572833333.33333337</v>
      </c>
      <c r="R18" s="20">
        <v>0</v>
      </c>
      <c r="S18" s="20">
        <v>0</v>
      </c>
      <c r="T18" s="20">
        <v>165246666.66666669</v>
      </c>
      <c r="U18" s="20">
        <v>0</v>
      </c>
      <c r="V18" s="20">
        <v>84116666.666666672</v>
      </c>
      <c r="W18" s="20">
        <v>12996666.666666668</v>
      </c>
      <c r="X18" s="20">
        <v>45605000</v>
      </c>
      <c r="Y18" s="20">
        <v>92656760</v>
      </c>
      <c r="Z18" s="20">
        <v>45791666.666666672</v>
      </c>
      <c r="AA18" s="20">
        <v>47343333.333333336</v>
      </c>
      <c r="AB18" s="20">
        <v>149520000.00000003</v>
      </c>
      <c r="AC18" s="20">
        <v>17616666.666666668</v>
      </c>
      <c r="AD18" s="20">
        <v>77816666.666666672</v>
      </c>
      <c r="AE18" s="20">
        <v>28000000</v>
      </c>
      <c r="AF18" s="20">
        <v>78750000</v>
      </c>
      <c r="AG18" s="20">
        <v>0</v>
      </c>
      <c r="AH18" s="20">
        <v>22173200</v>
      </c>
      <c r="AI18" s="20">
        <v>14000000</v>
      </c>
      <c r="AJ18" s="20">
        <v>10151166.666666666</v>
      </c>
      <c r="AK18" s="20">
        <v>373333333.33333337</v>
      </c>
      <c r="AL18" s="20">
        <v>445491666.66666669</v>
      </c>
      <c r="AM18" s="20">
        <v>1050875000.0000002</v>
      </c>
      <c r="AN18" s="20">
        <v>5833333.333333334</v>
      </c>
      <c r="AO18" s="20">
        <v>18316666.666666668</v>
      </c>
      <c r="AP18" s="20">
        <v>115943333.33333334</v>
      </c>
      <c r="AQ18" s="20">
        <v>7026670000</v>
      </c>
      <c r="AR18" s="20">
        <v>6810125070</v>
      </c>
      <c r="AS18" s="20">
        <v>0</v>
      </c>
    </row>
    <row r="19" spans="1:45" ht="22.5" customHeight="1" x14ac:dyDescent="0.2">
      <c r="A19" s="12" t="s">
        <v>23</v>
      </c>
      <c r="B19" s="20">
        <f t="shared" si="1"/>
        <v>3827000000</v>
      </c>
      <c r="C19" s="20">
        <v>250000000</v>
      </c>
      <c r="D19" s="20">
        <v>75000000</v>
      </c>
      <c r="E19" s="20">
        <v>40000000</v>
      </c>
      <c r="F19" s="20">
        <v>0</v>
      </c>
      <c r="G19" s="20">
        <v>0</v>
      </c>
      <c r="H19" s="20">
        <v>25000000</v>
      </c>
      <c r="I19" s="20">
        <v>32000000</v>
      </c>
      <c r="J19" s="20">
        <v>15000000</v>
      </c>
      <c r="K19" s="20">
        <v>0</v>
      </c>
      <c r="L19" s="20">
        <v>50000000</v>
      </c>
      <c r="M19" s="20">
        <v>20000000</v>
      </c>
      <c r="N19" s="20">
        <v>5000000</v>
      </c>
      <c r="O19" s="20">
        <v>0</v>
      </c>
      <c r="P19" s="20">
        <v>50000000</v>
      </c>
      <c r="Q19" s="20">
        <v>660000000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25000000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10000000</v>
      </c>
      <c r="AI19" s="20">
        <v>0</v>
      </c>
      <c r="AJ19" s="20">
        <v>0</v>
      </c>
      <c r="AK19" s="20">
        <v>0</v>
      </c>
      <c r="AL19" s="20">
        <v>0</v>
      </c>
      <c r="AM19" s="20">
        <v>110000000</v>
      </c>
      <c r="AN19" s="20">
        <v>0</v>
      </c>
      <c r="AO19" s="20">
        <v>0</v>
      </c>
      <c r="AP19" s="20">
        <v>0</v>
      </c>
      <c r="AQ19" s="20">
        <v>0</v>
      </c>
      <c r="AR19" s="20">
        <v>2460000000</v>
      </c>
      <c r="AS19" s="20">
        <v>0</v>
      </c>
    </row>
    <row r="20" spans="1:45" ht="22.5" customHeight="1" x14ac:dyDescent="0.2">
      <c r="A20" s="12" t="s">
        <v>19</v>
      </c>
      <c r="B20" s="20">
        <f t="shared" si="1"/>
        <v>21061499999.999996</v>
      </c>
      <c r="C20" s="20">
        <v>9832499999.9999981</v>
      </c>
      <c r="D20" s="20">
        <v>0</v>
      </c>
      <c r="E20" s="20">
        <v>56999999.999999993</v>
      </c>
      <c r="F20" s="20">
        <v>0</v>
      </c>
      <c r="G20" s="20">
        <v>0</v>
      </c>
      <c r="H20" s="20">
        <v>398999999.99999994</v>
      </c>
      <c r="I20" s="20">
        <v>2479499999.9999995</v>
      </c>
      <c r="J20" s="20">
        <v>0</v>
      </c>
      <c r="K20" s="20">
        <v>0</v>
      </c>
      <c r="L20" s="20">
        <v>113999999.99999999</v>
      </c>
      <c r="M20" s="20">
        <v>85499999.999999985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85499999.999999985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427499999.99999988</v>
      </c>
      <c r="AN20" s="20">
        <v>0</v>
      </c>
      <c r="AO20" s="20">
        <v>0</v>
      </c>
      <c r="AP20" s="20">
        <v>0</v>
      </c>
      <c r="AQ20" s="20">
        <v>0</v>
      </c>
      <c r="AR20" s="20">
        <v>7580999999.999999</v>
      </c>
      <c r="AS20" s="20">
        <v>0</v>
      </c>
    </row>
    <row r="21" spans="1:45" ht="22.5" customHeight="1" x14ac:dyDescent="0.2">
      <c r="A21" s="12" t="s">
        <v>13</v>
      </c>
      <c r="B21" s="20">
        <f t="shared" si="1"/>
        <v>32983875000</v>
      </c>
      <c r="C21" s="20">
        <v>2088000000</v>
      </c>
      <c r="D21" s="20">
        <v>0</v>
      </c>
      <c r="E21" s="20">
        <v>228375000</v>
      </c>
      <c r="F21" s="20">
        <v>0</v>
      </c>
      <c r="G21" s="20">
        <v>326250000</v>
      </c>
      <c r="H21" s="20">
        <v>65250000</v>
      </c>
      <c r="I21" s="20">
        <v>195750000</v>
      </c>
      <c r="J21" s="20">
        <v>97875000</v>
      </c>
      <c r="K21" s="20">
        <v>0</v>
      </c>
      <c r="L21" s="20">
        <v>130500000</v>
      </c>
      <c r="M21" s="20">
        <v>978750000</v>
      </c>
      <c r="N21" s="20">
        <v>228375000</v>
      </c>
      <c r="O21" s="20">
        <v>261000000</v>
      </c>
      <c r="P21" s="20">
        <v>0</v>
      </c>
      <c r="Q21" s="20">
        <v>7830000000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228375000</v>
      </c>
      <c r="X21" s="20">
        <v>0</v>
      </c>
      <c r="Y21" s="20">
        <v>195750000</v>
      </c>
      <c r="Z21" s="20">
        <v>0</v>
      </c>
      <c r="AA21" s="20">
        <v>0</v>
      </c>
      <c r="AB21" s="20">
        <v>0</v>
      </c>
      <c r="AC21" s="20">
        <v>0</v>
      </c>
      <c r="AD21" s="20">
        <v>261000000</v>
      </c>
      <c r="AE21" s="20">
        <v>0</v>
      </c>
      <c r="AF21" s="20">
        <v>163125000</v>
      </c>
      <c r="AG21" s="20">
        <v>0</v>
      </c>
      <c r="AH21" s="20">
        <v>130500000</v>
      </c>
      <c r="AI21" s="20">
        <v>0</v>
      </c>
      <c r="AJ21" s="20">
        <v>0</v>
      </c>
      <c r="AK21" s="20">
        <v>0</v>
      </c>
      <c r="AL21" s="20">
        <v>0</v>
      </c>
      <c r="AM21" s="20">
        <v>2218500000</v>
      </c>
      <c r="AN21" s="20">
        <v>0</v>
      </c>
      <c r="AO21" s="20">
        <v>0</v>
      </c>
      <c r="AP21" s="20">
        <v>0</v>
      </c>
      <c r="AQ21" s="20">
        <v>0</v>
      </c>
      <c r="AR21" s="20">
        <v>17356500000</v>
      </c>
      <c r="AS21" s="20">
        <v>0</v>
      </c>
    </row>
    <row r="22" spans="1:45" ht="22.5" customHeight="1" x14ac:dyDescent="0.2">
      <c r="A22" s="12" t="s">
        <v>27</v>
      </c>
      <c r="B22" s="20">
        <f t="shared" si="1"/>
        <v>14244897187.5</v>
      </c>
      <c r="C22" s="20">
        <v>1200000000</v>
      </c>
      <c r="D22" s="20">
        <v>562500000</v>
      </c>
      <c r="E22" s="20">
        <v>169646317.5</v>
      </c>
      <c r="F22" s="20">
        <v>0</v>
      </c>
      <c r="G22" s="20">
        <v>0</v>
      </c>
      <c r="H22" s="20">
        <v>16361250</v>
      </c>
      <c r="I22" s="20">
        <v>135300000</v>
      </c>
      <c r="J22" s="20">
        <v>39611250</v>
      </c>
      <c r="K22" s="20">
        <v>0</v>
      </c>
      <c r="L22" s="20">
        <v>260580135</v>
      </c>
      <c r="M22" s="20">
        <v>13046250</v>
      </c>
      <c r="N22" s="20">
        <v>15000000</v>
      </c>
      <c r="O22" s="20">
        <v>975160275</v>
      </c>
      <c r="P22" s="20">
        <v>37500000</v>
      </c>
      <c r="Q22" s="20">
        <v>2421437490</v>
      </c>
      <c r="R22" s="20">
        <v>304344262.5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183254115</v>
      </c>
      <c r="Z22" s="20">
        <v>136661250</v>
      </c>
      <c r="AA22" s="20">
        <v>0</v>
      </c>
      <c r="AB22" s="20">
        <v>386201250</v>
      </c>
      <c r="AC22" s="20">
        <v>89250000</v>
      </c>
      <c r="AD22" s="20">
        <v>0</v>
      </c>
      <c r="AE22" s="20">
        <v>0</v>
      </c>
      <c r="AF22" s="20">
        <v>0</v>
      </c>
      <c r="AG22" s="20">
        <v>18670215</v>
      </c>
      <c r="AH22" s="20">
        <v>30866250</v>
      </c>
      <c r="AI22" s="20">
        <v>75300705</v>
      </c>
      <c r="AJ22" s="20">
        <v>150851850</v>
      </c>
      <c r="AK22" s="20">
        <v>0</v>
      </c>
      <c r="AL22" s="20">
        <v>304456875</v>
      </c>
      <c r="AM22" s="20">
        <v>212197447.5</v>
      </c>
      <c r="AN22" s="20">
        <v>0</v>
      </c>
      <c r="AO22" s="20">
        <v>0</v>
      </c>
      <c r="AP22" s="20">
        <v>0</v>
      </c>
      <c r="AQ22" s="20">
        <v>0</v>
      </c>
      <c r="AR22" s="20">
        <v>6506700000</v>
      </c>
      <c r="AS22" s="20">
        <v>0</v>
      </c>
    </row>
    <row r="23" spans="1:45" ht="22.5" customHeight="1" x14ac:dyDescent="0.2">
      <c r="A23" s="12" t="s">
        <v>26</v>
      </c>
      <c r="B23" s="20">
        <f t="shared" si="1"/>
        <v>819070000</v>
      </c>
      <c r="C23" s="20">
        <v>228200000</v>
      </c>
      <c r="D23" s="20">
        <v>525000000</v>
      </c>
      <c r="E23" s="20">
        <v>1120000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1750000</v>
      </c>
      <c r="M23" s="20">
        <v>26250000</v>
      </c>
      <c r="N23" s="20">
        <v>8750000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7000000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21000000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</row>
    <row r="24" spans="1:45" ht="22.5" customHeight="1" x14ac:dyDescent="0.2">
      <c r="A24" s="12" t="s">
        <v>20</v>
      </c>
      <c r="B24" s="20">
        <f t="shared" si="1"/>
        <v>12324834422.163427</v>
      </c>
      <c r="C24" s="20">
        <v>7271847596.0921049</v>
      </c>
      <c r="D24" s="20">
        <v>52630982.079076633</v>
      </c>
      <c r="E24" s="20">
        <v>56753742.345924832</v>
      </c>
      <c r="F24" s="20">
        <v>0</v>
      </c>
      <c r="G24" s="20">
        <v>0</v>
      </c>
      <c r="H24" s="20">
        <v>3070140.6216781898</v>
      </c>
      <c r="I24" s="20">
        <v>4385915.1736551048</v>
      </c>
      <c r="J24" s="20">
        <v>16666477.654387074</v>
      </c>
      <c r="K24" s="20">
        <v>0</v>
      </c>
      <c r="L24" s="20">
        <v>0</v>
      </c>
      <c r="M24" s="20">
        <v>33040560.969206646</v>
      </c>
      <c r="N24" s="20">
        <v>33625349.660303228</v>
      </c>
      <c r="O24" s="20">
        <v>0</v>
      </c>
      <c r="P24" s="20">
        <v>0</v>
      </c>
      <c r="Q24" s="20">
        <v>877183034.59705138</v>
      </c>
      <c r="R24" s="20">
        <v>393270393.89523727</v>
      </c>
      <c r="S24" s="20">
        <v>263154910.39538318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2046760.4140534073</v>
      </c>
      <c r="Z24" s="20">
        <v>0</v>
      </c>
      <c r="AA24" s="20">
        <v>0</v>
      </c>
      <c r="AB24" s="20">
        <v>0</v>
      </c>
      <c r="AC24" s="20">
        <v>0</v>
      </c>
      <c r="AD24" s="20">
        <v>10964787.933539683</v>
      </c>
      <c r="AE24" s="20">
        <v>0</v>
      </c>
      <c r="AF24" s="20">
        <v>4678309.5180072384</v>
      </c>
      <c r="AG24" s="20">
        <v>0</v>
      </c>
      <c r="AH24" s="20">
        <v>2923943.4483059645</v>
      </c>
      <c r="AI24" s="20">
        <v>0</v>
      </c>
      <c r="AJ24" s="20">
        <v>0</v>
      </c>
      <c r="AK24" s="20">
        <v>0</v>
      </c>
      <c r="AL24" s="20">
        <v>0</v>
      </c>
      <c r="AM24" s="20">
        <v>438591517.36551058</v>
      </c>
      <c r="AN24" s="20">
        <v>0</v>
      </c>
      <c r="AO24" s="20">
        <v>0</v>
      </c>
      <c r="AP24" s="20">
        <v>0</v>
      </c>
      <c r="AQ24" s="20">
        <v>0</v>
      </c>
      <c r="AR24" s="20">
        <v>2860000000</v>
      </c>
      <c r="AS24" s="20">
        <v>0</v>
      </c>
    </row>
    <row r="25" spans="1:45" ht="22.5" customHeight="1" x14ac:dyDescent="0.2">
      <c r="A25" s="12" t="s">
        <v>14</v>
      </c>
      <c r="B25" s="20">
        <f t="shared" si="1"/>
        <v>11166795000</v>
      </c>
      <c r="C25" s="20">
        <v>2862000000</v>
      </c>
      <c r="D25" s="20">
        <v>208170000</v>
      </c>
      <c r="E25" s="20">
        <v>135000000</v>
      </c>
      <c r="F25" s="20">
        <v>0</v>
      </c>
      <c r="G25" s="20">
        <v>0</v>
      </c>
      <c r="H25" s="20">
        <v>35100000</v>
      </c>
      <c r="I25" s="20">
        <v>110700000</v>
      </c>
      <c r="J25" s="20">
        <v>40500000</v>
      </c>
      <c r="K25" s="20">
        <v>0</v>
      </c>
      <c r="L25" s="20">
        <v>43200000</v>
      </c>
      <c r="M25" s="20">
        <v>270000000</v>
      </c>
      <c r="N25" s="20">
        <v>86400000</v>
      </c>
      <c r="O25" s="20">
        <v>0</v>
      </c>
      <c r="P25" s="20">
        <v>297000000</v>
      </c>
      <c r="Q25" s="20">
        <v>729000000</v>
      </c>
      <c r="R25" s="20">
        <v>0</v>
      </c>
      <c r="S25" s="20">
        <v>0</v>
      </c>
      <c r="T25" s="20">
        <v>40500000</v>
      </c>
      <c r="U25" s="20">
        <v>0</v>
      </c>
      <c r="V25" s="20">
        <v>0</v>
      </c>
      <c r="W25" s="20">
        <v>54000000</v>
      </c>
      <c r="X25" s="20">
        <v>0</v>
      </c>
      <c r="Y25" s="20">
        <v>44550000</v>
      </c>
      <c r="Z25" s="20">
        <v>12825000</v>
      </c>
      <c r="AA25" s="20">
        <v>0</v>
      </c>
      <c r="AB25" s="20">
        <v>351000000</v>
      </c>
      <c r="AC25" s="20">
        <v>54000000</v>
      </c>
      <c r="AD25" s="20">
        <v>0</v>
      </c>
      <c r="AE25" s="20">
        <v>0</v>
      </c>
      <c r="AF25" s="20">
        <v>324000000</v>
      </c>
      <c r="AG25" s="20">
        <v>0</v>
      </c>
      <c r="AH25" s="20">
        <v>14850000.000000002</v>
      </c>
      <c r="AI25" s="20">
        <v>0</v>
      </c>
      <c r="AJ25" s="20">
        <v>54000000</v>
      </c>
      <c r="AK25" s="20">
        <v>0</v>
      </c>
      <c r="AL25" s="20">
        <v>0</v>
      </c>
      <c r="AM25" s="20">
        <v>0</v>
      </c>
      <c r="AN25" s="20">
        <v>129599999.99999997</v>
      </c>
      <c r="AO25" s="20">
        <v>0</v>
      </c>
      <c r="AP25" s="20">
        <v>0</v>
      </c>
      <c r="AQ25" s="20">
        <v>323999999.99999994</v>
      </c>
      <c r="AR25" s="20">
        <v>4946399999.999999</v>
      </c>
      <c r="AS25" s="20">
        <v>0</v>
      </c>
    </row>
    <row r="26" spans="1:45" ht="22.5" customHeight="1" x14ac:dyDescent="0.2">
      <c r="A26" s="12" t="s">
        <v>11</v>
      </c>
      <c r="B26" s="20">
        <f>SUM(C26:AS26)</f>
        <v>7048800000</v>
      </c>
      <c r="C26" s="20">
        <v>2428800000</v>
      </c>
      <c r="D26" s="20">
        <v>3300000000</v>
      </c>
      <c r="E26" s="20">
        <v>880000000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220000000</v>
      </c>
      <c r="N26" s="20">
        <v>220000000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</row>
    <row r="27" spans="1:45" ht="22.5" customHeight="1" x14ac:dyDescent="0.2">
      <c r="A27" s="12" t="s">
        <v>22</v>
      </c>
      <c r="B27" s="20">
        <f t="shared" si="1"/>
        <v>329446656</v>
      </c>
      <c r="C27" s="20">
        <v>53222400</v>
      </c>
      <c r="D27" s="20">
        <v>0</v>
      </c>
      <c r="E27" s="20">
        <v>532224</v>
      </c>
      <c r="F27" s="20">
        <v>0</v>
      </c>
      <c r="G27" s="20">
        <v>0</v>
      </c>
      <c r="H27" s="20">
        <v>1596672</v>
      </c>
      <c r="I27" s="20">
        <v>2128896</v>
      </c>
      <c r="J27" s="20">
        <v>4790016</v>
      </c>
      <c r="K27" s="20">
        <v>0</v>
      </c>
      <c r="L27" s="20">
        <v>0</v>
      </c>
      <c r="M27" s="20">
        <v>29272320</v>
      </c>
      <c r="N27" s="20">
        <v>0</v>
      </c>
      <c r="O27" s="20">
        <v>37255680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1064448</v>
      </c>
      <c r="AA27" s="20">
        <v>0</v>
      </c>
      <c r="AB27" s="20">
        <v>0</v>
      </c>
      <c r="AC27" s="20">
        <v>266112</v>
      </c>
      <c r="AD27" s="20">
        <v>21288960</v>
      </c>
      <c r="AE27" s="20">
        <v>0</v>
      </c>
      <c r="AF27" s="20">
        <v>14902271.999999998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3459456</v>
      </c>
      <c r="AN27" s="20">
        <v>0</v>
      </c>
      <c r="AO27" s="20">
        <v>0</v>
      </c>
      <c r="AP27" s="20">
        <v>0</v>
      </c>
      <c r="AQ27" s="20">
        <v>159667200</v>
      </c>
      <c r="AR27" s="20">
        <v>0</v>
      </c>
      <c r="AS27" s="20">
        <v>0</v>
      </c>
    </row>
    <row r="28" spans="1:45" ht="22.5" customHeight="1" x14ac:dyDescent="0.2">
      <c r="A28" s="12" t="s">
        <v>3</v>
      </c>
      <c r="B28" s="20">
        <f t="shared" si="1"/>
        <v>4924000026.3600006</v>
      </c>
      <c r="C28" s="20">
        <v>1251360000</v>
      </c>
      <c r="D28" s="20">
        <v>0</v>
      </c>
      <c r="E28" s="20">
        <v>27060003</v>
      </c>
      <c r="F28" s="20">
        <v>1099998</v>
      </c>
      <c r="G28" s="20">
        <v>0</v>
      </c>
      <c r="H28" s="20">
        <v>5940000</v>
      </c>
      <c r="I28" s="20">
        <v>35530002</v>
      </c>
      <c r="J28" s="20">
        <v>4730004</v>
      </c>
      <c r="K28" s="20">
        <v>0</v>
      </c>
      <c r="L28" s="20">
        <v>13419999</v>
      </c>
      <c r="M28" s="20">
        <v>149270004</v>
      </c>
      <c r="N28" s="20">
        <v>27170001</v>
      </c>
      <c r="O28" s="20">
        <v>63800001</v>
      </c>
      <c r="P28" s="20">
        <v>0</v>
      </c>
      <c r="Q28" s="20">
        <v>403920000.36000001</v>
      </c>
      <c r="R28" s="20">
        <v>14740002</v>
      </c>
      <c r="S28" s="20">
        <v>0</v>
      </c>
      <c r="T28" s="20">
        <v>4400001</v>
      </c>
      <c r="U28" s="20">
        <v>0</v>
      </c>
      <c r="V28" s="20">
        <v>0</v>
      </c>
      <c r="W28" s="20">
        <v>0</v>
      </c>
      <c r="X28" s="20">
        <v>0</v>
      </c>
      <c r="Y28" s="20">
        <v>17379999</v>
      </c>
      <c r="Z28" s="20">
        <v>19580004</v>
      </c>
      <c r="AA28" s="20">
        <v>0</v>
      </c>
      <c r="AB28" s="20">
        <v>0</v>
      </c>
      <c r="AC28" s="20">
        <v>0</v>
      </c>
      <c r="AD28" s="20">
        <v>44880003</v>
      </c>
      <c r="AE28" s="20">
        <v>0</v>
      </c>
      <c r="AF28" s="20">
        <v>5280003</v>
      </c>
      <c r="AG28" s="20">
        <v>0</v>
      </c>
      <c r="AH28" s="20">
        <v>2310003</v>
      </c>
      <c r="AI28" s="20">
        <v>549999</v>
      </c>
      <c r="AJ28" s="20">
        <v>0</v>
      </c>
      <c r="AK28" s="20">
        <v>0</v>
      </c>
      <c r="AL28" s="20">
        <v>0</v>
      </c>
      <c r="AM28" s="20">
        <v>216700002</v>
      </c>
      <c r="AN28" s="20">
        <v>0</v>
      </c>
      <c r="AO28" s="20">
        <v>26399997</v>
      </c>
      <c r="AP28" s="20">
        <v>2199996</v>
      </c>
      <c r="AQ28" s="20">
        <v>176000004</v>
      </c>
      <c r="AR28" s="20">
        <v>2394000000</v>
      </c>
      <c r="AS28" s="20">
        <v>16280001</v>
      </c>
    </row>
    <row r="29" spans="1:45" ht="22.5" customHeight="1" x14ac:dyDescent="0.2">
      <c r="A29" s="12" t="s">
        <v>4</v>
      </c>
      <c r="B29" s="20">
        <f t="shared" si="1"/>
        <v>40327100000</v>
      </c>
      <c r="C29" s="20">
        <v>0</v>
      </c>
      <c r="D29" s="20">
        <v>0</v>
      </c>
      <c r="E29" s="20">
        <v>82500000</v>
      </c>
      <c r="F29" s="20">
        <v>16500000</v>
      </c>
      <c r="G29" s="20">
        <v>0</v>
      </c>
      <c r="H29" s="20">
        <v>50600000</v>
      </c>
      <c r="I29" s="20">
        <v>462550000</v>
      </c>
      <c r="J29" s="20">
        <v>138600000</v>
      </c>
      <c r="K29" s="20">
        <v>0</v>
      </c>
      <c r="L29" s="20">
        <v>53900000</v>
      </c>
      <c r="M29" s="20">
        <v>167200000</v>
      </c>
      <c r="N29" s="20">
        <v>163900000</v>
      </c>
      <c r="O29" s="20">
        <v>0</v>
      </c>
      <c r="P29" s="20">
        <v>25850000</v>
      </c>
      <c r="Q29" s="20">
        <v>4092000000</v>
      </c>
      <c r="R29" s="20">
        <v>0</v>
      </c>
      <c r="S29" s="20">
        <v>0</v>
      </c>
      <c r="T29" s="20">
        <v>48950000</v>
      </c>
      <c r="U29" s="20">
        <v>0</v>
      </c>
      <c r="V29" s="20">
        <v>0</v>
      </c>
      <c r="W29" s="20">
        <v>103400000</v>
      </c>
      <c r="X29" s="20">
        <v>26950000</v>
      </c>
      <c r="Y29" s="20">
        <v>119900000</v>
      </c>
      <c r="Z29" s="20">
        <v>58300000</v>
      </c>
      <c r="AA29" s="20">
        <v>0</v>
      </c>
      <c r="AB29" s="20">
        <v>440000000</v>
      </c>
      <c r="AC29" s="20">
        <v>46200000</v>
      </c>
      <c r="AD29" s="20">
        <v>0</v>
      </c>
      <c r="AE29" s="20">
        <v>0</v>
      </c>
      <c r="AF29" s="20">
        <v>0</v>
      </c>
      <c r="AG29" s="20">
        <v>0</v>
      </c>
      <c r="AH29" s="20">
        <v>54450000</v>
      </c>
      <c r="AI29" s="20">
        <v>0</v>
      </c>
      <c r="AJ29" s="20">
        <v>32450000</v>
      </c>
      <c r="AK29" s="20">
        <v>0</v>
      </c>
      <c r="AL29" s="20">
        <v>0</v>
      </c>
      <c r="AM29" s="20">
        <v>1020250000</v>
      </c>
      <c r="AN29" s="20">
        <v>0</v>
      </c>
      <c r="AO29" s="20">
        <v>0</v>
      </c>
      <c r="AP29" s="20">
        <v>8800000</v>
      </c>
      <c r="AQ29" s="20">
        <v>0</v>
      </c>
      <c r="AR29" s="20">
        <v>33089100000</v>
      </c>
      <c r="AS29" s="20">
        <v>24750000</v>
      </c>
    </row>
    <row r="30" spans="1:45" ht="22.5" customHeight="1" x14ac:dyDescent="0.2">
      <c r="A30" s="12" t="s">
        <v>83</v>
      </c>
      <c r="B30" s="20">
        <f t="shared" si="1"/>
        <v>470638080</v>
      </c>
      <c r="C30" s="20">
        <v>76032000</v>
      </c>
      <c r="D30" s="20">
        <v>0</v>
      </c>
      <c r="E30" s="20">
        <v>760320</v>
      </c>
      <c r="F30" s="20">
        <v>0</v>
      </c>
      <c r="G30" s="20">
        <v>0</v>
      </c>
      <c r="H30" s="20">
        <v>2280960</v>
      </c>
      <c r="I30" s="20">
        <v>3041280</v>
      </c>
      <c r="J30" s="20">
        <v>6842880</v>
      </c>
      <c r="K30" s="20">
        <v>0</v>
      </c>
      <c r="L30" s="20">
        <v>0</v>
      </c>
      <c r="M30" s="20">
        <v>41817600</v>
      </c>
      <c r="N30" s="20">
        <v>0</v>
      </c>
      <c r="O30" s="20">
        <v>53222400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1520640</v>
      </c>
      <c r="AA30" s="20">
        <v>0</v>
      </c>
      <c r="AB30" s="20">
        <v>0</v>
      </c>
      <c r="AC30" s="20">
        <v>380160</v>
      </c>
      <c r="AD30" s="20">
        <v>30412800</v>
      </c>
      <c r="AE30" s="20">
        <v>0</v>
      </c>
      <c r="AF30" s="20">
        <v>21288960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4942080</v>
      </c>
      <c r="AN30" s="20">
        <v>0</v>
      </c>
      <c r="AO30" s="20">
        <v>0</v>
      </c>
      <c r="AP30" s="20">
        <v>0</v>
      </c>
      <c r="AQ30" s="20">
        <v>228096000</v>
      </c>
      <c r="AR30" s="20">
        <v>0</v>
      </c>
      <c r="AS30" s="20">
        <v>0</v>
      </c>
    </row>
    <row r="31" spans="1:45" ht="22.5" customHeight="1" x14ac:dyDescent="0.2">
      <c r="A31" s="12" t="s">
        <v>6</v>
      </c>
      <c r="B31" s="20">
        <f t="shared" si="1"/>
        <v>18814973437.499996</v>
      </c>
      <c r="C31" s="20">
        <v>0</v>
      </c>
      <c r="D31" s="20">
        <v>0</v>
      </c>
      <c r="E31" s="20">
        <v>228749999.99999997</v>
      </c>
      <c r="F31" s="20">
        <v>0</v>
      </c>
      <c r="G31" s="20">
        <v>0</v>
      </c>
      <c r="H31" s="20">
        <v>29067135.416666664</v>
      </c>
      <c r="I31" s="20">
        <v>58563177.083333328</v>
      </c>
      <c r="J31" s="20">
        <v>66674270.833333328</v>
      </c>
      <c r="K31" s="20">
        <v>15653489.583333332</v>
      </c>
      <c r="L31" s="20">
        <v>110009687.5</v>
      </c>
      <c r="M31" s="20">
        <v>191457395.83333331</v>
      </c>
      <c r="N31" s="20">
        <v>134933906.24999997</v>
      </c>
      <c r="O31" s="20">
        <v>365364583.33333325</v>
      </c>
      <c r="P31" s="20">
        <v>168385416.66666663</v>
      </c>
      <c r="Q31" s="20">
        <v>2344687500</v>
      </c>
      <c r="R31" s="20">
        <v>0</v>
      </c>
      <c r="S31" s="20">
        <v>0</v>
      </c>
      <c r="T31" s="20">
        <v>32723958.333333332</v>
      </c>
      <c r="U31" s="20">
        <v>63541666.666666664</v>
      </c>
      <c r="V31" s="20">
        <v>0</v>
      </c>
      <c r="W31" s="20">
        <v>69895833.333333328</v>
      </c>
      <c r="X31" s="20">
        <v>6354166.666666666</v>
      </c>
      <c r="Y31" s="20">
        <v>279583333.33333331</v>
      </c>
      <c r="Z31" s="20">
        <v>50833333.333333328</v>
      </c>
      <c r="AA31" s="20">
        <v>0</v>
      </c>
      <c r="AB31" s="20">
        <v>97854166.666666657</v>
      </c>
      <c r="AC31" s="20">
        <v>76250000</v>
      </c>
      <c r="AD31" s="20">
        <v>108020833.33333331</v>
      </c>
      <c r="AE31" s="20">
        <v>0</v>
      </c>
      <c r="AF31" s="20">
        <v>152500000</v>
      </c>
      <c r="AG31" s="20">
        <v>0</v>
      </c>
      <c r="AH31" s="20">
        <v>19380208.333333332</v>
      </c>
      <c r="AI31" s="20">
        <v>0</v>
      </c>
      <c r="AJ31" s="20">
        <v>111197916.66666666</v>
      </c>
      <c r="AK31" s="20">
        <v>0</v>
      </c>
      <c r="AL31" s="20">
        <v>0</v>
      </c>
      <c r="AM31" s="20">
        <v>1006182291.6666665</v>
      </c>
      <c r="AN31" s="20">
        <v>58045312.499999985</v>
      </c>
      <c r="AO31" s="20">
        <v>0</v>
      </c>
      <c r="AP31" s="20">
        <v>31770833.333333332</v>
      </c>
      <c r="AQ31" s="20">
        <v>0</v>
      </c>
      <c r="AR31" s="20">
        <v>12937293020.83333</v>
      </c>
      <c r="AS31" s="20">
        <v>0</v>
      </c>
    </row>
    <row r="32" spans="1:45" ht="22.5" customHeight="1" x14ac:dyDescent="0.2">
      <c r="A32" s="12" t="s">
        <v>2</v>
      </c>
      <c r="B32" s="20">
        <f t="shared" si="1"/>
        <v>564765696</v>
      </c>
      <c r="C32" s="20">
        <v>91238400</v>
      </c>
      <c r="D32" s="20">
        <v>0</v>
      </c>
      <c r="E32" s="20">
        <v>912384</v>
      </c>
      <c r="F32" s="20">
        <v>0</v>
      </c>
      <c r="G32" s="20">
        <v>0</v>
      </c>
      <c r="H32" s="20">
        <v>2737152</v>
      </c>
      <c r="I32" s="20">
        <v>3649536</v>
      </c>
      <c r="J32" s="20">
        <v>8211456</v>
      </c>
      <c r="K32" s="20">
        <v>0</v>
      </c>
      <c r="L32" s="20">
        <v>0</v>
      </c>
      <c r="M32" s="20">
        <v>50181120</v>
      </c>
      <c r="N32" s="20">
        <v>0</v>
      </c>
      <c r="O32" s="20">
        <v>63866880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1824768</v>
      </c>
      <c r="AA32" s="20">
        <v>0</v>
      </c>
      <c r="AB32" s="20">
        <v>0</v>
      </c>
      <c r="AC32" s="20">
        <v>456192</v>
      </c>
      <c r="AD32" s="20">
        <v>36495360</v>
      </c>
      <c r="AE32" s="20">
        <v>0</v>
      </c>
      <c r="AF32" s="20">
        <v>25546752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5930496</v>
      </c>
      <c r="AN32" s="20">
        <v>0</v>
      </c>
      <c r="AO32" s="20">
        <v>0</v>
      </c>
      <c r="AP32" s="20">
        <v>0</v>
      </c>
      <c r="AQ32" s="20">
        <v>273715200</v>
      </c>
      <c r="AR32" s="20">
        <v>0</v>
      </c>
      <c r="AS32" s="20">
        <v>0</v>
      </c>
    </row>
    <row r="33" spans="1:45" ht="22.5" customHeight="1" x14ac:dyDescent="0.2">
      <c r="A33" s="12" t="s">
        <v>24</v>
      </c>
      <c r="B33" s="20">
        <f t="shared" si="1"/>
        <v>322409980706.62109</v>
      </c>
      <c r="C33" s="20">
        <v>97438839232.394348</v>
      </c>
      <c r="D33" s="20">
        <v>8773415492.9577312</v>
      </c>
      <c r="E33" s="20">
        <v>2363873076.9230766</v>
      </c>
      <c r="F33" s="20">
        <v>26995124.593716141</v>
      </c>
      <c r="G33" s="20">
        <v>644283640.30335844</v>
      </c>
      <c r="H33" s="20">
        <v>1865003174.4312019</v>
      </c>
      <c r="I33" s="20">
        <v>4148970682.5568781</v>
      </c>
      <c r="J33" s="20">
        <v>0</v>
      </c>
      <c r="K33" s="20">
        <v>2289186565.5471282</v>
      </c>
      <c r="L33" s="20">
        <v>498509967.49729145</v>
      </c>
      <c r="M33" s="20">
        <v>3727126868.9057407</v>
      </c>
      <c r="N33" s="20">
        <v>2271549750.8125687</v>
      </c>
      <c r="O33" s="20">
        <v>217760671.72264355</v>
      </c>
      <c r="P33" s="20">
        <v>2258412123.5102925</v>
      </c>
      <c r="Q33" s="20">
        <v>29781021451.787651</v>
      </c>
      <c r="R33" s="20">
        <v>452798223.18526542</v>
      </c>
      <c r="S33" s="20">
        <v>41392524.377031416</v>
      </c>
      <c r="T33" s="20">
        <v>0</v>
      </c>
      <c r="U33" s="20">
        <v>359934994.58288187</v>
      </c>
      <c r="V33" s="20">
        <v>19796424.702058505</v>
      </c>
      <c r="W33" s="20">
        <v>241156446.37053087</v>
      </c>
      <c r="X33" s="20">
        <v>7198699.8916576384</v>
      </c>
      <c r="Y33" s="20">
        <v>3187224377.0314193</v>
      </c>
      <c r="Z33" s="20">
        <v>1178787107.2589381</v>
      </c>
      <c r="AA33" s="20">
        <v>0</v>
      </c>
      <c r="AB33" s="20">
        <v>539902491.87432289</v>
      </c>
      <c r="AC33" s="20">
        <v>1430741603.4669557</v>
      </c>
      <c r="AD33" s="20">
        <v>1815872047.6706393</v>
      </c>
      <c r="AE33" s="20">
        <v>53990249.187432282</v>
      </c>
      <c r="AF33" s="20">
        <v>838648537.37811494</v>
      </c>
      <c r="AG33" s="20">
        <v>10798049.837486457</v>
      </c>
      <c r="AH33" s="20">
        <v>8638439.869989166</v>
      </c>
      <c r="AI33" s="20">
        <v>4538780281.6901407</v>
      </c>
      <c r="AJ33" s="20">
        <v>1326720390.0325029</v>
      </c>
      <c r="AK33" s="20">
        <v>0</v>
      </c>
      <c r="AL33" s="20">
        <v>0</v>
      </c>
      <c r="AM33" s="20">
        <v>30779841061.755131</v>
      </c>
      <c r="AN33" s="20">
        <v>305944745.39544964</v>
      </c>
      <c r="AO33" s="20">
        <v>0</v>
      </c>
      <c r="AP33" s="20">
        <v>0</v>
      </c>
      <c r="AQ33" s="20">
        <v>0</v>
      </c>
      <c r="AR33" s="20">
        <v>118091072358.30031</v>
      </c>
      <c r="AS33" s="20">
        <v>875793828.81906831</v>
      </c>
    </row>
    <row r="34" spans="1:45" ht="22.5" customHeight="1" x14ac:dyDescent="0.2">
      <c r="A34" s="12" t="s">
        <v>84</v>
      </c>
      <c r="B34" s="20">
        <f t="shared" si="1"/>
        <v>423574272</v>
      </c>
      <c r="C34" s="20">
        <v>68428800</v>
      </c>
      <c r="D34" s="20">
        <v>0</v>
      </c>
      <c r="E34" s="20">
        <v>684288</v>
      </c>
      <c r="F34" s="20">
        <v>0</v>
      </c>
      <c r="G34" s="20">
        <v>0</v>
      </c>
      <c r="H34" s="20">
        <v>2052864</v>
      </c>
      <c r="I34" s="20">
        <v>2737152</v>
      </c>
      <c r="J34" s="20">
        <v>6158592</v>
      </c>
      <c r="K34" s="20">
        <v>0</v>
      </c>
      <c r="L34" s="20">
        <v>0</v>
      </c>
      <c r="M34" s="20">
        <v>37635840</v>
      </c>
      <c r="N34" s="20">
        <v>0</v>
      </c>
      <c r="O34" s="20">
        <v>47900160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1368576</v>
      </c>
      <c r="AA34" s="20">
        <v>0</v>
      </c>
      <c r="AB34" s="20">
        <v>0</v>
      </c>
      <c r="AC34" s="20">
        <v>342144</v>
      </c>
      <c r="AD34" s="20">
        <v>27371520</v>
      </c>
      <c r="AE34" s="20">
        <v>0</v>
      </c>
      <c r="AF34" s="20">
        <v>19160064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4447872</v>
      </c>
      <c r="AN34" s="20">
        <v>0</v>
      </c>
      <c r="AO34" s="20">
        <v>0</v>
      </c>
      <c r="AP34" s="20">
        <v>0</v>
      </c>
      <c r="AQ34" s="20">
        <v>205286400</v>
      </c>
      <c r="AR34" s="20">
        <v>0</v>
      </c>
      <c r="AS34" s="20">
        <v>0</v>
      </c>
    </row>
    <row r="35" spans="1:45" ht="22.5" customHeight="1" x14ac:dyDescent="0.2">
      <c r="A35" s="12" t="s">
        <v>15</v>
      </c>
      <c r="B35" s="20">
        <f t="shared" si="1"/>
        <v>25600400000</v>
      </c>
      <c r="C35" s="20">
        <v>3150000000</v>
      </c>
      <c r="D35" s="20">
        <v>700000000</v>
      </c>
      <c r="E35" s="20">
        <v>989333333.33333337</v>
      </c>
      <c r="F35" s="20">
        <v>0</v>
      </c>
      <c r="G35" s="20">
        <v>0</v>
      </c>
      <c r="H35" s="20">
        <v>396666666.66666669</v>
      </c>
      <c r="I35" s="20">
        <v>751333333.33333337</v>
      </c>
      <c r="J35" s="20">
        <v>107333333.33333334</v>
      </c>
      <c r="K35" s="20">
        <v>0</v>
      </c>
      <c r="L35" s="20">
        <v>70000000</v>
      </c>
      <c r="M35" s="20">
        <v>578666666.66666675</v>
      </c>
      <c r="N35" s="20">
        <v>280000000</v>
      </c>
      <c r="O35" s="20">
        <v>373333333.33333337</v>
      </c>
      <c r="P35" s="20">
        <v>93333333.333333343</v>
      </c>
      <c r="Q35" s="20">
        <v>610400000</v>
      </c>
      <c r="R35" s="20">
        <v>0</v>
      </c>
      <c r="S35" s="20">
        <v>0</v>
      </c>
      <c r="T35" s="20">
        <v>0</v>
      </c>
      <c r="U35" s="20">
        <v>0</v>
      </c>
      <c r="V35" s="20">
        <v>46666666.666666672</v>
      </c>
      <c r="W35" s="20">
        <v>51333333.333333336</v>
      </c>
      <c r="X35" s="20">
        <v>0</v>
      </c>
      <c r="Y35" s="20">
        <v>37333333.333333336</v>
      </c>
      <c r="Z35" s="20">
        <v>0</v>
      </c>
      <c r="AA35" s="20">
        <v>0</v>
      </c>
      <c r="AB35" s="20">
        <v>0</v>
      </c>
      <c r="AC35" s="20">
        <v>186666666.66666669</v>
      </c>
      <c r="AD35" s="20">
        <v>0</v>
      </c>
      <c r="AE35" s="20">
        <v>0</v>
      </c>
      <c r="AF35" s="20">
        <v>28000000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606666666.66666675</v>
      </c>
      <c r="AN35" s="20">
        <v>0</v>
      </c>
      <c r="AO35" s="20">
        <v>0</v>
      </c>
      <c r="AP35" s="20">
        <v>0</v>
      </c>
      <c r="AQ35" s="20">
        <v>5506666666.666667</v>
      </c>
      <c r="AR35" s="20">
        <v>11036666666.666668</v>
      </c>
      <c r="AS35" s="20">
        <v>0</v>
      </c>
    </row>
  </sheetData>
  <mergeCells count="2">
    <mergeCell ref="A2:C2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rightToLeft="1" workbookViewId="0">
      <selection activeCell="A4" sqref="A4"/>
    </sheetView>
  </sheetViews>
  <sheetFormatPr defaultRowHeight="24.75" customHeight="1" x14ac:dyDescent="0.2"/>
  <cols>
    <col min="1" max="1" width="28.28515625" style="7" customWidth="1"/>
    <col min="2" max="17" width="21.85546875" style="7" customWidth="1"/>
    <col min="18" max="18" width="13.85546875" style="7" bestFit="1" customWidth="1"/>
    <col min="19" max="19" width="12" style="7" bestFit="1" customWidth="1"/>
    <col min="20" max="20" width="21.85546875" style="7" bestFit="1" customWidth="1"/>
    <col min="21" max="21" width="13.85546875" style="7" bestFit="1" customWidth="1"/>
    <col min="22" max="22" width="12" style="7" bestFit="1" customWidth="1"/>
    <col min="23" max="23" width="21.85546875" style="7" bestFit="1" customWidth="1"/>
    <col min="24" max="24" width="13.85546875" style="7" bestFit="1" customWidth="1"/>
    <col min="25" max="25" width="12" style="7" bestFit="1" customWidth="1"/>
    <col min="26" max="26" width="21.85546875" style="7" bestFit="1" customWidth="1"/>
    <col min="27" max="27" width="13.85546875" style="7" bestFit="1" customWidth="1"/>
    <col min="28" max="28" width="12" style="7" bestFit="1" customWidth="1"/>
    <col min="29" max="29" width="21.85546875" style="7" bestFit="1" customWidth="1"/>
    <col min="30" max="30" width="13.85546875" style="7" bestFit="1" customWidth="1"/>
    <col min="31" max="31" width="12" style="7" bestFit="1" customWidth="1"/>
    <col min="32" max="32" width="21.85546875" style="7" bestFit="1" customWidth="1"/>
    <col min="33" max="33" width="13.85546875" style="7" bestFit="1" customWidth="1"/>
    <col min="34" max="34" width="20.7109375" style="7" bestFit="1" customWidth="1"/>
    <col min="35" max="35" width="13.85546875" style="7" bestFit="1" customWidth="1"/>
    <col min="36" max="36" width="12" style="7" bestFit="1" customWidth="1"/>
    <col min="37" max="37" width="21.85546875" style="7" bestFit="1" customWidth="1"/>
    <col min="38" max="38" width="13.85546875" style="7" bestFit="1" customWidth="1"/>
    <col min="39" max="39" width="21.85546875" style="7" bestFit="1" customWidth="1"/>
    <col min="40" max="40" width="13.85546875" style="7" bestFit="1" customWidth="1"/>
    <col min="41" max="41" width="21.85546875" style="7" bestFit="1" customWidth="1"/>
    <col min="42" max="42" width="13.85546875" style="7" bestFit="1" customWidth="1"/>
    <col min="43" max="43" width="12" style="7" bestFit="1" customWidth="1"/>
    <col min="44" max="44" width="21.85546875" style="7" bestFit="1" customWidth="1"/>
    <col min="45" max="45" width="13.85546875" style="7" bestFit="1" customWidth="1"/>
    <col min="46" max="46" width="12" style="7" bestFit="1" customWidth="1"/>
    <col min="47" max="47" width="21.85546875" style="7" bestFit="1" customWidth="1"/>
    <col min="48" max="48" width="13.85546875" style="7" bestFit="1" customWidth="1"/>
    <col min="49" max="49" width="21.85546875" style="7" bestFit="1" customWidth="1"/>
    <col min="50" max="50" width="13.85546875" style="7" bestFit="1" customWidth="1"/>
    <col min="51" max="51" width="12" style="7" bestFit="1" customWidth="1"/>
    <col min="52" max="52" width="21.85546875" style="7" bestFit="1" customWidth="1"/>
    <col min="53" max="53" width="13.85546875" style="7" bestFit="1" customWidth="1"/>
    <col min="54" max="54" width="12" style="7" bestFit="1" customWidth="1"/>
    <col min="55" max="55" width="21.85546875" style="7" bestFit="1" customWidth="1"/>
    <col min="56" max="56" width="12.85546875" style="7" bestFit="1" customWidth="1"/>
    <col min="57" max="57" width="11" style="7" bestFit="1" customWidth="1"/>
    <col min="58" max="58" width="21.85546875" style="7" bestFit="1" customWidth="1"/>
    <col min="59" max="59" width="13.85546875" style="7" bestFit="1" customWidth="1"/>
    <col min="60" max="60" width="12" style="7" bestFit="1" customWidth="1"/>
    <col min="61" max="61" width="21.85546875" style="7" bestFit="1" customWidth="1"/>
    <col min="62" max="62" width="13.85546875" style="7" bestFit="1" customWidth="1"/>
    <col min="63" max="63" width="12" style="7" bestFit="1" customWidth="1"/>
    <col min="64" max="64" width="21.85546875" style="7" bestFit="1" customWidth="1"/>
    <col min="65" max="65" width="13.85546875" style="7" bestFit="1" customWidth="1"/>
    <col min="66" max="66" width="12" style="7" bestFit="1" customWidth="1"/>
    <col min="67" max="67" width="21.85546875" style="7" bestFit="1" customWidth="1"/>
    <col min="68" max="68" width="13.85546875" style="7" bestFit="1" customWidth="1"/>
    <col min="69" max="69" width="12" style="7" bestFit="1" customWidth="1"/>
    <col min="70" max="70" width="21.85546875" style="7" bestFit="1" customWidth="1"/>
    <col min="71" max="71" width="13.85546875" style="7" bestFit="1" customWidth="1"/>
    <col min="72" max="72" width="12" style="7" bestFit="1" customWidth="1"/>
    <col min="73" max="73" width="21.85546875" style="7" bestFit="1" customWidth="1"/>
    <col min="74" max="74" width="11.85546875" style="7" bestFit="1" customWidth="1"/>
    <col min="75" max="75" width="21.85546875" style="7" bestFit="1" customWidth="1"/>
    <col min="76" max="76" width="13.85546875" style="7" bestFit="1" customWidth="1"/>
    <col min="77" max="77" width="12" style="7" bestFit="1" customWidth="1"/>
    <col min="78" max="78" width="21.85546875" style="7" bestFit="1" customWidth="1"/>
    <col min="79" max="79" width="13.85546875" style="7" bestFit="1" customWidth="1"/>
    <col min="80" max="80" width="12" style="7" bestFit="1" customWidth="1"/>
    <col min="81" max="81" width="21.85546875" style="7" bestFit="1" customWidth="1"/>
    <col min="82" max="82" width="13.85546875" style="7" bestFit="1" customWidth="1"/>
    <col min="83" max="83" width="12" style="7" bestFit="1" customWidth="1"/>
    <col min="84" max="84" width="21.85546875" style="7" bestFit="1" customWidth="1"/>
    <col min="85" max="85" width="13.85546875" style="7" bestFit="1" customWidth="1"/>
    <col min="86" max="86" width="12" style="7" bestFit="1" customWidth="1"/>
    <col min="87" max="87" width="21.85546875" style="7" bestFit="1" customWidth="1"/>
    <col min="88" max="88" width="13.85546875" style="7" bestFit="1" customWidth="1"/>
    <col min="89" max="89" width="12" style="7" bestFit="1" customWidth="1"/>
    <col min="90" max="90" width="21.85546875" style="7" bestFit="1" customWidth="1"/>
    <col min="91" max="91" width="12.85546875" style="7" bestFit="1" customWidth="1"/>
    <col min="92" max="92" width="21.85546875" style="7" bestFit="1" customWidth="1"/>
    <col min="93" max="93" width="13.85546875" style="7" bestFit="1" customWidth="1"/>
    <col min="94" max="94" width="12" style="7" bestFit="1" customWidth="1"/>
    <col min="95" max="95" width="21.85546875" style="7" bestFit="1" customWidth="1"/>
    <col min="96" max="96" width="11.85546875" style="7" bestFit="1" customWidth="1"/>
    <col min="97" max="97" width="10" style="7" bestFit="1" customWidth="1"/>
    <col min="98" max="98" width="21.85546875" style="7" bestFit="1" customWidth="1"/>
    <col min="99" max="99" width="9.140625" style="7"/>
    <col min="100" max="100" width="12.140625" style="7" bestFit="1" customWidth="1"/>
    <col min="101" max="101" width="11.28515625" style="7" bestFit="1" customWidth="1"/>
    <col min="102" max="16384" width="9.140625" style="7"/>
  </cols>
  <sheetData>
    <row r="1" spans="1:17" ht="24.75" customHeight="1" x14ac:dyDescent="0.2">
      <c r="A1" s="34" t="s">
        <v>145</v>
      </c>
      <c r="B1" s="34"/>
    </row>
    <row r="2" spans="1:17" ht="35.25" customHeight="1" x14ac:dyDescent="0.2">
      <c r="A2" s="38" t="s">
        <v>128</v>
      </c>
      <c r="B2" s="38"/>
      <c r="C2" s="38"/>
      <c r="D2" s="38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52.5" customHeight="1" x14ac:dyDescent="0.2">
      <c r="A3" s="14" t="s">
        <v>81</v>
      </c>
      <c r="B3" s="14" t="s">
        <v>85</v>
      </c>
      <c r="C3" s="14" t="s">
        <v>72</v>
      </c>
      <c r="D3" s="14" t="s">
        <v>119</v>
      </c>
      <c r="E3" s="14" t="s">
        <v>73</v>
      </c>
      <c r="F3" s="14" t="s">
        <v>69</v>
      </c>
      <c r="G3" s="14" t="s">
        <v>70</v>
      </c>
      <c r="H3" s="14" t="s">
        <v>74</v>
      </c>
      <c r="I3" s="14" t="s">
        <v>71</v>
      </c>
      <c r="J3" s="14" t="s">
        <v>75</v>
      </c>
      <c r="K3" s="14" t="s">
        <v>101</v>
      </c>
      <c r="L3" s="14" t="s">
        <v>76</v>
      </c>
      <c r="M3" s="14" t="s">
        <v>77</v>
      </c>
      <c r="N3" s="14" t="s">
        <v>78</v>
      </c>
      <c r="O3" s="14" t="s">
        <v>79</v>
      </c>
      <c r="P3" s="14" t="s">
        <v>80</v>
      </c>
      <c r="Q3" s="14" t="s">
        <v>102</v>
      </c>
    </row>
    <row r="4" spans="1:17" ht="27" customHeight="1" x14ac:dyDescent="0.2">
      <c r="A4" s="9" t="s">
        <v>90</v>
      </c>
      <c r="B4" s="19">
        <f t="shared" ref="B4:Q4" si="0">SUM(B5:B35)</f>
        <v>3224275709855.563</v>
      </c>
      <c r="C4" s="19">
        <f t="shared" si="0"/>
        <v>2156857647131.0994</v>
      </c>
      <c r="D4" s="19">
        <f t="shared" si="0"/>
        <v>184627447987.14233</v>
      </c>
      <c r="E4" s="19">
        <f t="shared" si="0"/>
        <v>40748934396.407639</v>
      </c>
      <c r="F4" s="19">
        <f t="shared" si="0"/>
        <v>33563032659.673687</v>
      </c>
      <c r="G4" s="19">
        <f t="shared" si="0"/>
        <v>5040806217.9026718</v>
      </c>
      <c r="H4" s="19">
        <f t="shared" si="0"/>
        <v>441554228560.97052</v>
      </c>
      <c r="I4" s="19">
        <f t="shared" si="0"/>
        <v>29693968009.725147</v>
      </c>
      <c r="J4" s="19">
        <f t="shared" si="0"/>
        <v>23807501851.957375</v>
      </c>
      <c r="K4" s="19">
        <f t="shared" si="0"/>
        <v>387200000.00879997</v>
      </c>
      <c r="L4" s="19">
        <f t="shared" si="0"/>
        <v>23228618759.182522</v>
      </c>
      <c r="M4" s="19">
        <f t="shared" si="0"/>
        <v>233333333.33333334</v>
      </c>
      <c r="N4" s="19">
        <f t="shared" si="0"/>
        <v>0</v>
      </c>
      <c r="O4" s="19">
        <f t="shared" si="0"/>
        <v>94501111.1744259</v>
      </c>
      <c r="P4" s="19">
        <f t="shared" si="0"/>
        <v>284395739836.98596</v>
      </c>
      <c r="Q4" s="19">
        <f t="shared" si="0"/>
        <v>42750000</v>
      </c>
    </row>
    <row r="5" spans="1:17" ht="24.75" customHeight="1" x14ac:dyDescent="0.2">
      <c r="A5" s="12" t="s">
        <v>8</v>
      </c>
      <c r="B5" s="20">
        <f t="shared" ref="B5:B35" si="1">SUM(C5:Q5)</f>
        <v>208918571429.80005</v>
      </c>
      <c r="C5" s="20">
        <v>208918571429.80005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</row>
    <row r="6" spans="1:17" ht="24.75" customHeight="1" x14ac:dyDescent="0.2">
      <c r="A6" s="12" t="s">
        <v>10</v>
      </c>
      <c r="B6" s="20">
        <f t="shared" si="1"/>
        <v>50158730156.222214</v>
      </c>
      <c r="C6" s="20">
        <v>50158730156.222214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</row>
    <row r="7" spans="1:17" ht="24.75" customHeight="1" x14ac:dyDescent="0.2">
      <c r="A7" s="12" t="s">
        <v>25</v>
      </c>
      <c r="B7" s="20">
        <f t="shared" si="1"/>
        <v>16280000000</v>
      </c>
      <c r="C7" s="20">
        <v>14960000000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1320000000</v>
      </c>
      <c r="Q7" s="20">
        <v>0</v>
      </c>
    </row>
    <row r="8" spans="1:17" ht="24.75" customHeight="1" x14ac:dyDescent="0.2">
      <c r="A8" s="12" t="s">
        <v>18</v>
      </c>
      <c r="B8" s="20">
        <f t="shared" si="1"/>
        <v>156606775437.66666</v>
      </c>
      <c r="C8" s="20">
        <v>135517886548.77776</v>
      </c>
      <c r="D8" s="20">
        <v>0</v>
      </c>
      <c r="E8" s="20">
        <v>10138888888.888889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811111111.11111104</v>
      </c>
      <c r="M8" s="20">
        <v>0</v>
      </c>
      <c r="N8" s="20">
        <v>0</v>
      </c>
      <c r="O8" s="20">
        <v>0</v>
      </c>
      <c r="P8" s="20">
        <v>10138888888.888889</v>
      </c>
      <c r="Q8" s="20">
        <v>0</v>
      </c>
    </row>
    <row r="9" spans="1:17" ht="24.75" customHeight="1" x14ac:dyDescent="0.2">
      <c r="A9" s="12" t="s">
        <v>5</v>
      </c>
      <c r="B9" s="20">
        <f t="shared" si="1"/>
        <v>37595250000</v>
      </c>
      <c r="C9" s="20">
        <v>37595250000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</row>
    <row r="10" spans="1:17" ht="24.75" customHeight="1" x14ac:dyDescent="0.2">
      <c r="A10" s="12" t="s">
        <v>21</v>
      </c>
      <c r="B10" s="20">
        <f t="shared" si="1"/>
        <v>1516838400</v>
      </c>
      <c r="C10" s="20">
        <v>1516838400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</row>
    <row r="11" spans="1:17" ht="24.75" customHeight="1" x14ac:dyDescent="0.2">
      <c r="A11" s="12" t="s">
        <v>17</v>
      </c>
      <c r="B11" s="20">
        <f t="shared" si="1"/>
        <v>94652119548.630981</v>
      </c>
      <c r="C11" s="20">
        <v>62509302088.313507</v>
      </c>
      <c r="D11" s="20">
        <v>746882086.16780055</v>
      </c>
      <c r="E11" s="20">
        <v>7468820861.6780081</v>
      </c>
      <c r="F11" s="20">
        <v>773769841.26984143</v>
      </c>
      <c r="G11" s="20">
        <v>0</v>
      </c>
      <c r="H11" s="20">
        <v>448129251.70068038</v>
      </c>
      <c r="I11" s="20">
        <v>0</v>
      </c>
      <c r="J11" s="20">
        <v>0</v>
      </c>
      <c r="K11" s="20">
        <v>0</v>
      </c>
      <c r="L11" s="20">
        <v>746882086.16780066</v>
      </c>
      <c r="M11" s="20">
        <v>0</v>
      </c>
      <c r="N11" s="20">
        <v>0</v>
      </c>
      <c r="O11" s="20">
        <v>0</v>
      </c>
      <c r="P11" s="20">
        <v>21958333333.33334</v>
      </c>
      <c r="Q11" s="20">
        <v>0</v>
      </c>
    </row>
    <row r="12" spans="1:17" ht="24.75" customHeight="1" x14ac:dyDescent="0.2">
      <c r="A12" s="12" t="s">
        <v>7</v>
      </c>
      <c r="B12" s="20">
        <f t="shared" si="1"/>
        <v>1502073104380.0376</v>
      </c>
      <c r="C12" s="20">
        <v>734448140632.44653</v>
      </c>
      <c r="D12" s="20">
        <v>164246254510.22858</v>
      </c>
      <c r="E12" s="20">
        <v>14074365490.911165</v>
      </c>
      <c r="F12" s="20">
        <v>32455776625.448742</v>
      </c>
      <c r="G12" s="20">
        <v>3918082220.069519</v>
      </c>
      <c r="H12" s="20">
        <v>436025048487.45343</v>
      </c>
      <c r="I12" s="20">
        <v>14515370676.391817</v>
      </c>
      <c r="J12" s="20">
        <v>157501851.95737648</v>
      </c>
      <c r="K12" s="20">
        <v>0</v>
      </c>
      <c r="L12" s="20">
        <v>5431925672.1271868</v>
      </c>
      <c r="M12" s="20">
        <v>0</v>
      </c>
      <c r="N12" s="20">
        <v>0</v>
      </c>
      <c r="O12" s="20">
        <v>94501111.1744259</v>
      </c>
      <c r="P12" s="20">
        <v>96706137101.829208</v>
      </c>
      <c r="Q12" s="20">
        <v>0</v>
      </c>
    </row>
    <row r="13" spans="1:17" ht="24.75" customHeight="1" x14ac:dyDescent="0.2">
      <c r="A13" s="12" t="s">
        <v>134</v>
      </c>
      <c r="B13" s="20">
        <f t="shared" si="1"/>
        <v>1155686400</v>
      </c>
      <c r="C13" s="20">
        <v>1155686400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</row>
    <row r="14" spans="1:17" ht="24.75" customHeight="1" x14ac:dyDescent="0.2">
      <c r="A14" s="12" t="s">
        <v>29</v>
      </c>
      <c r="B14" s="20">
        <f t="shared" si="1"/>
        <v>8114285714</v>
      </c>
      <c r="C14" s="20">
        <v>8114285714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</row>
    <row r="15" spans="1:17" ht="24.75" customHeight="1" x14ac:dyDescent="0.2">
      <c r="A15" s="12" t="s">
        <v>16</v>
      </c>
      <c r="B15" s="20">
        <f t="shared" si="1"/>
        <v>182442509629.46341</v>
      </c>
      <c r="C15" s="20">
        <v>98326168166.048782</v>
      </c>
      <c r="D15" s="20">
        <v>4331707317.0731707</v>
      </c>
      <c r="E15" s="20">
        <v>0</v>
      </c>
      <c r="F15" s="20">
        <v>189512195.12195122</v>
      </c>
      <c r="G15" s="20">
        <v>0</v>
      </c>
      <c r="H15" s="20">
        <v>2707317073.170732</v>
      </c>
      <c r="I15" s="20">
        <v>0</v>
      </c>
      <c r="J15" s="20">
        <v>0</v>
      </c>
      <c r="K15" s="20">
        <v>0</v>
      </c>
      <c r="L15" s="20">
        <v>6497560975.6097565</v>
      </c>
      <c r="M15" s="20">
        <v>0</v>
      </c>
      <c r="N15" s="20">
        <v>0</v>
      </c>
      <c r="O15" s="20">
        <v>0</v>
      </c>
      <c r="P15" s="20">
        <v>70390243902.439026</v>
      </c>
      <c r="Q15" s="20">
        <v>0</v>
      </c>
    </row>
    <row r="16" spans="1:17" ht="24.75" customHeight="1" x14ac:dyDescent="0.2">
      <c r="A16" s="12" t="s">
        <v>28</v>
      </c>
      <c r="B16" s="20">
        <f t="shared" si="1"/>
        <v>1589068800.0000002</v>
      </c>
      <c r="C16" s="20">
        <v>1589068800.0000002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</row>
    <row r="17" spans="1:17" ht="24.75" customHeight="1" x14ac:dyDescent="0.2">
      <c r="A17" s="12" t="s">
        <v>12</v>
      </c>
      <c r="B17" s="20">
        <f t="shared" si="1"/>
        <v>160662162553.19998</v>
      </c>
      <c r="C17" s="20">
        <v>118941428553.19998</v>
      </c>
      <c r="D17" s="20">
        <v>1955470000</v>
      </c>
      <c r="E17" s="20">
        <v>0</v>
      </c>
      <c r="F17" s="20">
        <v>0</v>
      </c>
      <c r="G17" s="20">
        <v>0</v>
      </c>
      <c r="H17" s="20">
        <v>0</v>
      </c>
      <c r="I17" s="20">
        <v>14245264000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25520000000</v>
      </c>
      <c r="Q17" s="20">
        <v>0</v>
      </c>
    </row>
    <row r="18" spans="1:17" ht="24.75" customHeight="1" x14ac:dyDescent="0.2">
      <c r="A18" s="12" t="s">
        <v>9</v>
      </c>
      <c r="B18" s="20">
        <f t="shared" si="1"/>
        <v>32079031849.666668</v>
      </c>
      <c r="C18" s="20">
        <v>14507911849.666668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8166666666.666667</v>
      </c>
      <c r="M18" s="20">
        <v>233333333.33333334</v>
      </c>
      <c r="N18" s="20">
        <v>0</v>
      </c>
      <c r="O18" s="20">
        <v>0</v>
      </c>
      <c r="P18" s="20">
        <v>9171120000</v>
      </c>
      <c r="Q18" s="20">
        <v>0</v>
      </c>
    </row>
    <row r="19" spans="1:17" ht="24.75" customHeight="1" x14ac:dyDescent="0.2">
      <c r="A19" s="12" t="s">
        <v>23</v>
      </c>
      <c r="B19" s="20">
        <f t="shared" si="1"/>
        <v>5000000000</v>
      </c>
      <c r="C19" s="20">
        <v>5000000000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</row>
    <row r="20" spans="1:17" ht="24.75" customHeight="1" x14ac:dyDescent="0.2">
      <c r="A20" s="12" t="s">
        <v>19</v>
      </c>
      <c r="B20" s="20">
        <f t="shared" si="1"/>
        <v>31655357142.449997</v>
      </c>
      <c r="C20" s="20">
        <v>28805357142.449997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2849999999.9999995</v>
      </c>
      <c r="Q20" s="20">
        <v>0</v>
      </c>
    </row>
    <row r="21" spans="1:17" ht="24.75" customHeight="1" x14ac:dyDescent="0.2">
      <c r="A21" s="12" t="s">
        <v>13</v>
      </c>
      <c r="B21" s="20">
        <f t="shared" si="1"/>
        <v>40594821419.25</v>
      </c>
      <c r="C21" s="20">
        <v>35701071419.25</v>
      </c>
      <c r="D21" s="20">
        <v>1631250000</v>
      </c>
      <c r="E21" s="20">
        <v>0</v>
      </c>
      <c r="F21" s="20">
        <v>0</v>
      </c>
      <c r="G21" s="20">
        <v>978750000</v>
      </c>
      <c r="H21" s="20">
        <v>2283750000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</row>
    <row r="22" spans="1:17" ht="24.75" customHeight="1" x14ac:dyDescent="0.2">
      <c r="A22" s="12" t="s">
        <v>27</v>
      </c>
      <c r="B22" s="20">
        <f t="shared" si="1"/>
        <v>31099708672.5</v>
      </c>
      <c r="C22" s="20">
        <v>21187486425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494472247.5</v>
      </c>
      <c r="M22" s="20">
        <v>0</v>
      </c>
      <c r="N22" s="20">
        <v>0</v>
      </c>
      <c r="O22" s="20">
        <v>0</v>
      </c>
      <c r="P22" s="20">
        <v>9375000000</v>
      </c>
      <c r="Q22" s="20">
        <v>42750000</v>
      </c>
    </row>
    <row r="23" spans="1:17" ht="24.75" customHeight="1" x14ac:dyDescent="0.2">
      <c r="A23" s="12" t="s">
        <v>26</v>
      </c>
      <c r="B23" s="20">
        <f t="shared" si="1"/>
        <v>6324999999.5</v>
      </c>
      <c r="C23" s="20">
        <v>6324999999.5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</row>
    <row r="24" spans="1:17" ht="24.75" customHeight="1" x14ac:dyDescent="0.2">
      <c r="A24" s="12" t="s">
        <v>20</v>
      </c>
      <c r="B24" s="20">
        <f t="shared" si="1"/>
        <v>22651200000.008801</v>
      </c>
      <c r="C24" s="20">
        <v>22264000000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387200000.00879997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</row>
    <row r="25" spans="1:17" ht="24.75" customHeight="1" x14ac:dyDescent="0.2">
      <c r="A25" s="12" t="s">
        <v>14</v>
      </c>
      <c r="B25" s="20">
        <f t="shared" si="1"/>
        <v>34637142855.599998</v>
      </c>
      <c r="C25" s="20">
        <v>22757142855.599998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1080000000</v>
      </c>
      <c r="M25" s="20">
        <v>0</v>
      </c>
      <c r="N25" s="20">
        <v>0</v>
      </c>
      <c r="O25" s="20">
        <v>0</v>
      </c>
      <c r="P25" s="20">
        <v>10799999999.999998</v>
      </c>
      <c r="Q25" s="20">
        <v>0</v>
      </c>
    </row>
    <row r="26" spans="1:17" ht="24.75" customHeight="1" x14ac:dyDescent="0.2">
      <c r="A26" s="12" t="s">
        <v>11</v>
      </c>
      <c r="B26" s="20">
        <f>SUM(C26:Q26)</f>
        <v>16107142865</v>
      </c>
      <c r="C26" s="20">
        <v>13357142865</v>
      </c>
      <c r="D26" s="20">
        <v>0</v>
      </c>
      <c r="E26" s="20">
        <v>2750000000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</row>
    <row r="27" spans="1:17" ht="24.75" customHeight="1" x14ac:dyDescent="0.2">
      <c r="A27" s="12" t="s">
        <v>22</v>
      </c>
      <c r="B27" s="20">
        <f t="shared" si="1"/>
        <v>1011225599.9999999</v>
      </c>
      <c r="C27" s="20">
        <v>1011225599.9999999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</row>
    <row r="28" spans="1:17" ht="24.75" customHeight="1" x14ac:dyDescent="0.2">
      <c r="A28" s="12" t="s">
        <v>3</v>
      </c>
      <c r="B28" s="20">
        <f t="shared" si="1"/>
        <v>15269859999</v>
      </c>
      <c r="C28" s="20">
        <v>14169860001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1099999998</v>
      </c>
      <c r="Q28" s="20">
        <v>0</v>
      </c>
    </row>
    <row r="29" spans="1:17" ht="24.75" customHeight="1" x14ac:dyDescent="0.2">
      <c r="A29" s="12" t="s">
        <v>4</v>
      </c>
      <c r="B29" s="20">
        <f t="shared" si="1"/>
        <v>70309642854</v>
      </c>
      <c r="C29" s="20">
        <v>46659642854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23650000000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</row>
    <row r="30" spans="1:17" ht="24.75" customHeight="1" x14ac:dyDescent="0.2">
      <c r="A30" s="12" t="s">
        <v>83</v>
      </c>
      <c r="B30" s="20">
        <f t="shared" si="1"/>
        <v>1444608000</v>
      </c>
      <c r="C30" s="20">
        <v>1444608000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</row>
    <row r="31" spans="1:17" ht="24.75" customHeight="1" x14ac:dyDescent="0.2">
      <c r="A31" s="12" t="s">
        <v>6</v>
      </c>
      <c r="B31" s="20">
        <f t="shared" si="1"/>
        <v>30352084077.562496</v>
      </c>
      <c r="C31" s="20">
        <v>30352084077.562496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</row>
    <row r="32" spans="1:17" ht="24.75" customHeight="1" x14ac:dyDescent="0.2">
      <c r="A32" s="12" t="s">
        <v>2</v>
      </c>
      <c r="B32" s="20">
        <f t="shared" si="1"/>
        <v>1733529600</v>
      </c>
      <c r="C32" s="20">
        <v>1733529600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</row>
    <row r="33" spans="1:17" ht="24.75" customHeight="1" x14ac:dyDescent="0.2">
      <c r="A33" s="12" t="s">
        <v>24</v>
      </c>
      <c r="B33" s="20">
        <f t="shared" si="1"/>
        <v>415746771939.07092</v>
      </c>
      <c r="C33" s="20">
        <v>393736747020.32782</v>
      </c>
      <c r="D33" s="20">
        <v>11715884073.672806</v>
      </c>
      <c r="E33" s="20">
        <v>6316859154.9295769</v>
      </c>
      <c r="F33" s="20">
        <v>143973997.83315277</v>
      </c>
      <c r="G33" s="20">
        <v>143973997.83315277</v>
      </c>
      <c r="H33" s="20">
        <v>89983748.645720467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3599349945.8288188</v>
      </c>
      <c r="Q33" s="20">
        <v>0</v>
      </c>
    </row>
    <row r="34" spans="1:17" ht="24.75" customHeight="1" x14ac:dyDescent="0.2">
      <c r="A34" s="12" t="s">
        <v>84</v>
      </c>
      <c r="B34" s="20">
        <f t="shared" si="1"/>
        <v>1300147200</v>
      </c>
      <c r="C34" s="20">
        <v>1300147200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</row>
    <row r="35" spans="1:17" ht="24.75" customHeight="1" x14ac:dyDescent="0.2">
      <c r="A35" s="12" t="s">
        <v>15</v>
      </c>
      <c r="B35" s="20">
        <f t="shared" si="1"/>
        <v>45193333332.933334</v>
      </c>
      <c r="C35" s="20">
        <v>22793333332.933334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933333333.33333337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21466666666.666668</v>
      </c>
      <c r="Q35" s="20">
        <v>0</v>
      </c>
    </row>
  </sheetData>
  <mergeCells count="2">
    <mergeCell ref="A2:D2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 موسسات ترخیص کالا</vt:lpstr>
      <vt:lpstr>فهرست جداول</vt:lpstr>
      <vt:lpstr>خلاصه نتایج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2020-12-19T04:03:53Z</dcterms:created>
  <dcterms:modified xsi:type="dcterms:W3CDTF">2022-05-08T07:10:53Z</dcterms:modified>
</cp:coreProperties>
</file>